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16" i="1" l="1"/>
  <c r="D50" i="1" l="1"/>
  <c r="E49" i="1"/>
  <c r="C50" i="1"/>
  <c r="E45" i="1"/>
  <c r="D31" i="1" l="1"/>
  <c r="C31" i="1"/>
  <c r="D28" i="1"/>
  <c r="C28" i="1"/>
  <c r="E30" i="1"/>
  <c r="E31" i="1" s="1"/>
  <c r="E20" i="1"/>
  <c r="E21" i="1"/>
  <c r="E22" i="1"/>
  <c r="E23" i="1"/>
  <c r="E24" i="1"/>
  <c r="E25" i="1"/>
  <c r="E26" i="1"/>
  <c r="E27" i="1"/>
  <c r="E19" i="1"/>
  <c r="D16" i="1"/>
  <c r="E10" i="1"/>
  <c r="E11" i="1"/>
  <c r="E12" i="1"/>
  <c r="E13" i="1"/>
  <c r="E14" i="1"/>
  <c r="E15" i="1"/>
  <c r="E28" i="1" l="1"/>
  <c r="E16" i="1"/>
  <c r="D74" i="1"/>
  <c r="C74" i="1"/>
  <c r="D67" i="1"/>
  <c r="C67" i="1"/>
  <c r="D71" i="1"/>
  <c r="E66" i="1"/>
  <c r="E65" i="1"/>
  <c r="E70" i="1"/>
  <c r="E67" i="1" l="1"/>
  <c r="E74" i="1"/>
  <c r="E73" i="1"/>
  <c r="D38" i="1"/>
  <c r="C38" i="1"/>
  <c r="E69" i="1" l="1"/>
  <c r="C71" i="1"/>
  <c r="E71" i="1" s="1"/>
  <c r="E34" i="1"/>
  <c r="E35" i="1"/>
  <c r="E36" i="1"/>
  <c r="E37" i="1"/>
  <c r="E38" i="1"/>
  <c r="E33" i="1" l="1"/>
  <c r="D63" i="1" l="1"/>
  <c r="E61" i="1"/>
  <c r="E60" i="1"/>
  <c r="C52" i="1"/>
  <c r="C63" i="1" s="1"/>
  <c r="E53" i="1"/>
  <c r="E54" i="1"/>
  <c r="E55" i="1"/>
  <c r="E56" i="1"/>
  <c r="E57" i="1"/>
  <c r="E58" i="1"/>
  <c r="E59" i="1"/>
  <c r="E52" i="1" l="1"/>
  <c r="E63" i="1"/>
  <c r="E41" i="1" l="1"/>
  <c r="E42" i="1"/>
  <c r="E43" i="1"/>
  <c r="E44" i="1"/>
  <c r="E46" i="1"/>
  <c r="E47" i="1"/>
  <c r="E48" i="1"/>
  <c r="E40" i="1"/>
  <c r="E50" i="1" s="1"/>
</calcChain>
</file>

<file path=xl/sharedStrings.xml><?xml version="1.0" encoding="utf-8"?>
<sst xmlns="http://schemas.openxmlformats.org/spreadsheetml/2006/main" count="139" uniqueCount="90">
  <si>
    <t>ГАБС</t>
  </si>
  <si>
    <t>Наименование расходов</t>
  </si>
  <si>
    <t>Объем дополнительных средств</t>
  </si>
  <si>
    <t>Освоено дополнительных средств</t>
  </si>
  <si>
    <t>Пояснения</t>
  </si>
  <si>
    <t>УГиИ</t>
  </si>
  <si>
    <t xml:space="preserve">Строительство внешних инженерных сетей МБОУ "Добрянская основная общеобразовательная школа № 1"  </t>
  </si>
  <si>
    <t>Инвестиционный проект «Строительство межшкольного стадиона  МБОУ «Добрянская средняя общеобразовательная школа № 3» в г. Добрянка</t>
  </si>
  <si>
    <t>Мероприятия по приведению в нормативное состояние автомобильных дорог местного значения Добрянского муниципального района</t>
  </si>
  <si>
    <t>Проектирование, строительство (реконструкция), капитальный ремонт и ремонт автомобильных дорог общего пользования местного значения, находящихся на территории ПК: ремонт а/дорог "Пермь-Березники-Фоминка", "Фоминка-Кухтым-Голубята"</t>
  </si>
  <si>
    <t>По причине отсутствия положительного заключения государственной экспертизы на проектно-сметную документацию не произведена окончательная оплата по муниципальному контракту</t>
  </si>
  <si>
    <t>Исполнение решения Добрянского районного суда Пермского края от 30.11.2015г.по делу № 2-1541/15</t>
  </si>
  <si>
    <t>Выполнение мероприятий по устройству наружных сетей, благоустройству и ограждению территории Сельского дома культуры на 100 мест в п. Нижний Лух Добрянского района</t>
  </si>
  <si>
    <t>Внесение изменений в Схему территориального планирования Добрянского муниципального района</t>
  </si>
  <si>
    <t>Документация не доработана, разработчики устраняют замечания министерств Пермского края</t>
  </si>
  <si>
    <t>На государственную пошлину при подаче искового заявления о взыскании неустойки с ООО "Уралпроект")</t>
  </si>
  <si>
    <t xml:space="preserve">Согласно условий муниципального контракта от 01.12.2017 № Д/0129 с Филиал ФГУП «Ростехинвентаризация» - Федеральное БТИ» срок сдачи выполненных работ – январь 2018 года , в связи с чем не оплачено 29,2 тыс.руб. </t>
  </si>
  <si>
    <t>Отклонение (гр.3-гр.4)</t>
  </si>
  <si>
    <t>Образовалась экономия при проведении процедур закупок</t>
  </si>
  <si>
    <t>Итого</t>
  </si>
  <si>
    <t>УИиЗО</t>
  </si>
  <si>
    <t>Приобретение автотранспорта для нужд администрации Добрянского муниципального района</t>
  </si>
  <si>
    <t>Приобретение автотранспорта для нужд Добрянского муниципального района</t>
  </si>
  <si>
    <t>Капитальный ремонт недвижимого имущества находящегося в мниципальной казне</t>
  </si>
  <si>
    <t>Исполнение решения Арбитражного суда Пермского края от 15.04.2015 г. по делу № А50-841/2014 г.</t>
  </si>
  <si>
    <t>Текущий ремонт помещений, занимаемых отраслевыми (функциональными) органами администрации Добрянского муниципального района</t>
  </si>
  <si>
    <t>Текущий ремонт недвижимого имущества, находящегося в муниципальной казне</t>
  </si>
  <si>
    <t>Экономия средств по ремонту оконных блоков здания по ул. Ленина д.10.</t>
  </si>
  <si>
    <t>Содержание и обслуживание муниципального  недвижимого имущества Добрянского муниципального района (Охрана здания по адресу г.Добрянка, ул. Победы д.101а - 4 кв.2017г.)</t>
  </si>
  <si>
    <t>Не предъявлены счета на оплату водоснабжения, водоотведения, охраны здания по ул. Победы д.101а за декабрь 2017 года; не заключен контракт на уборку снега с территории гаража по ул. Р. Люксембург в 2017 году.</t>
  </si>
  <si>
    <t>Проведение технической инвентаризации объектов недвижимости, находящихся в собственности Добрянского муниципального района</t>
  </si>
  <si>
    <t>Расходы на обеспечение деятельности органов местного самоуправления - доукомплектование приобретенных автомобилей зимней резиной и сигнализацией</t>
  </si>
  <si>
    <t>Содержание и обслуживание помещений, занимаемых отраслевыми (функциональными) органами администрации Добрянского муниципального района (ОМСУ)</t>
  </si>
  <si>
    <t>Экономия средств по результатам процедур закупок на приобретение регистратора и жесткого диска</t>
  </si>
  <si>
    <t>Муниципальная программа «Развитие сельского хозяйства, малого и среднего предпринимательства на территории Добрянского района»</t>
  </si>
  <si>
    <t>Администрация района</t>
  </si>
  <si>
    <t>Предоставление крестьянским (фермерским) хозяйствам Добрянского муниципального района, являющимися производителями животноводческой продукции, субсидии на возмещение 50 % понесенных затрат</t>
  </si>
  <si>
    <t>Предоставление грантов на развитие семейных животноводческих ферм (увеличение суммы для реализации бизнес-проекта "Строительство цеха по переработке мяса с участком забоя")</t>
  </si>
  <si>
    <t>Возмещение части затрат, связанных с уплатой субъектами малого и среднего предпринимательства первого взноса (аванса) при заключении договора лизинга оборудования в целях создания и развития либо модернизации производства товаров оборудования, включая затраты на монтаж оборудования (для участи в краевой программе и привлечении краевых и федеральных средств)</t>
  </si>
  <si>
    <t>Средства сняли в октябре 2017 (общая сумма 600,0 тыс. руб.) в связи с изменением законодательства в 2017 г., поддержка с/х товаро-производителям осуществляется за счет федерального и краевого бюджета, доля местного бюджета не требуется</t>
  </si>
  <si>
    <t>Предоставление субсидий на возмещение части затрат, связанных с реализацией проектной деятельности крестьянскими (фермерскими) хозяйствами в области сельскохозяйственного производства</t>
  </si>
  <si>
    <t>Субсидия в виде имущественного взноса некоммерческой организации "Муниципальный фонд поддержки предпринимательства Добрянского муниципального района"</t>
  </si>
  <si>
    <t>Средства сняли в декабре 2017, средства планировались под софинансирование мероприятий федерального и краевого бюджетов</t>
  </si>
  <si>
    <t>Муниципальная  программа  «Функционирование системы муниципального управления»</t>
  </si>
  <si>
    <t>Публикация нормативных актов и размещение информационных материалов о деятельности администрации в печатных СМИ</t>
  </si>
  <si>
    <t>Мероприятия, осуществляемые органами местного самоуправления Добрянского муниципального района, в рамках непрограммных направлений расходов</t>
  </si>
  <si>
    <t>Мероприятия, направленные на ликвидацию муниципального учреждения «Управление жилищного хозяйства»</t>
  </si>
  <si>
    <t>Муниципальная  программа «Обеспечение общественной безопасности Добрянского муниципального района»</t>
  </si>
  <si>
    <t>Обеспечение деятельности административной комиссии Добрянского муниципального района материальными ресурсами и финансовыми средствами Добрянского муниципального района (введение ставки консультанта с 01.06.2017)</t>
  </si>
  <si>
    <t>Администрация района (ЕДДС)</t>
  </si>
  <si>
    <t>Содержание казенных учреждений Добрянского муниципального района (Приобретение и монтаж КВ радиостанции и прямых каналов связи для приведения материально-технического оснащения в соответствии с ГОСТ, типового Положения о ЕДДС и методические рекомендации МЧС России)</t>
  </si>
  <si>
    <t>Установка системы контроля и управления доступом в образовательные организации</t>
  </si>
  <si>
    <t>Управление образования</t>
  </si>
  <si>
    <t>Муниципальная  программа «Управление земельными ресурсами и имуществом Добрянского муниицпального района»</t>
  </si>
  <si>
    <t>Муниципальная программа «Инфраструктура и градостроительство Добрянского района»</t>
  </si>
  <si>
    <t>Аукционы на поставку автошин и автосигнализаций проведены в декабре 2017 года</t>
  </si>
  <si>
    <t>Средства в сумме 661,9 тыс. руб. сняли в декабре 2017, экономия по результатам отборочных процедур (заявители не предоставили полный пакет документов)</t>
  </si>
  <si>
    <t>Экономия средств по мероприятию</t>
  </si>
  <si>
    <t xml:space="preserve">Средства в связи с образовавшейся экономией передвинуты на другие виды расходов. </t>
  </si>
  <si>
    <t>Средства в сумме 794,5 тыс. руб. сняты в декабре 2017 г., остаток в сумме 294,2 – экономия бюджетных средств в связи с проведением конкурсных процедур</t>
  </si>
  <si>
    <t>Субсидия социально-ориентированным некоммерческим организациям ДМР, не являющимися муниципальными (государственными) учреждениями</t>
  </si>
  <si>
    <t>Муниципальная программа «Развитие физической культуры и спорта на территории Добрянского района»</t>
  </si>
  <si>
    <t>Содержание учреждений спорта (на реализацию отдельных мероприятий муниципальных программ Добрянского муниципального района)(увеличение з/п до прижиточного минимума 10 251 руб.)</t>
  </si>
  <si>
    <t>Муниципальная услуга "Реализация дополнительных предпрофессиональных программ в области физической культуры и спорта" (Уплата земельного налога. В конце 2016г. переданы в постоянное пользование земельные участки (ул.Комсомольская, хоккейный корк, скейт-парк), не вошли в расчет при формировании норматива МЗ при формировании бюджета)</t>
  </si>
  <si>
    <t>Судсидия на иные цели  МАОУ ДО "Добрянская ДЮСШ" на капитальный ремонт кровли и чердачного перекрытия в нежилом административном здании по адресу: г. Добрянка, ул. Комсомольская, 90.</t>
  </si>
  <si>
    <t xml:space="preserve">Судсидия на иные цели МАУ ДО "ПСДЮСШОР" на текущий ремонт здания спортивной школы по адресу: пгт. Полазна ул.Пяткина,32 А </t>
  </si>
  <si>
    <t>Реализация отдельных мероприятий муниципальных программ (приобретение водонагревательного эл.котла-39,5 тыс.руб., приобретение флагштоков(5 шт.)-99,0 тыс.руб., текущий ремонт имущественного комплекса скейт-парка-44,8 тыс.руб.)</t>
  </si>
  <si>
    <t>Доведение заработной платы работников учреждений, финансируемых за счет средств местного бюджета, до прожиточного минимума(МАУ ДО "Добрянская ДЮСШ")</t>
  </si>
  <si>
    <t>Реализация отдельныхмероприятий муниципальных программ (Ремонт электрооборудования по адресу г.Добрянка, пер. Строитетей 7б)</t>
  </si>
  <si>
    <t>Реализация дополнительных предпрофессиональных программ в области физической культуры и спорта (Передача секции в МАУ ДО "ДДЮСШ" секции  "Бокс" от МБУ "ЦФКСиМП", увеличение объема муниципального задания с 01.09.2017г.)</t>
  </si>
  <si>
    <t>Организация и проведение официальных спортивных мероприятий (проведение первенства по боксу)</t>
  </si>
  <si>
    <t>Реализация отдельных мероприятий муниципальных программ Добрянского муниципального района (27,6 тыс.руб. - МАДОУ «Полазненский д/сад №5» в связи с пожаром на пищеблоке пришли в негодность 2 холодильника, средства для замены оборудования;   - 206,1 тыс.руб.  – МБОУ ДООШ №1 для частичного погашения задолженности перед ООО «Газпром межрегионгаз Пермь»,-99,0т.р. МБОУ ДСОШ № 3 для обследования хоз.блока на территории стадиона</t>
  </si>
  <si>
    <t>Методическое сопровождение профессионального уровня педагогов учреждений общего и дополнительного образования ( в соотвествии с предписанием Рособрнадзора в МБУ ДПО "ИМЦ"  с 01.09.2017 года  открыт отдел психолого-педагогической помощи учащимся сельских образовательных учреждений,  введено 2  штатных ед. педагогических работников: педагога психолога и педагога логопеда.)</t>
  </si>
  <si>
    <t>Проведение ремонтных работ в образовательных учреждениях (Никулинская ООШ- ремонт кровли, устройство системы вентиляции, Добрянский д/с № 11 - замена горячего и холодного трубопровода в подвале; Добрянский д/сад № 8 - замена системы отопления)</t>
  </si>
  <si>
    <t>Реализация отдельных мероприятий муниципальных программ(приобретение арочного миноискателя и досмотровых металлоискателей в пункты проведения гос. итоговой аттестации, ЕГ)</t>
  </si>
  <si>
    <t>Реализация отдельных мероприятий муниципальных программ (переутверждение остатков 2016г. Улучшение материально-технической базы Добрянской ДШИ (рояль)</t>
  </si>
  <si>
    <t>Муниципальная программа «Функционирование и развитие системы обраования Добрянского района»</t>
  </si>
  <si>
    <t>Проведение ремонтных работ в образовательных учреждениях (Ремонтные работы в образовательных уч-ниях: Добрянский д/с № 19 - 4 185,6 т.р.; Полазненский д/с № 1 - 511,1 т.р.; Добрянский д/с № 13 - 498,5 т.р.; ДООШ № 1 - 339,2 т.р.; Гаринская ООШ - 113,6 т.р.; Яринская ООШ - 54,5 т.р.; Голубятская ООШ - 53,8 т.р.; Перемская ООШ - 2 625,5 т.р.; ДСОШ № 5 - 417,3 т.р.; Полазненская СОШ № 1 - 534,3 т.р.; ДОДШИ - 283,5 т.р.)</t>
  </si>
  <si>
    <t>Муниципальная программа «Культура Добрянского района»</t>
  </si>
  <si>
    <t>Управление по культуре</t>
  </si>
  <si>
    <t>Средства сняты в октябре 2017, в связи с передачей здания ЦФКСиМП</t>
  </si>
  <si>
    <t>Средства сняты в декабре 2017 снято 15,0 тыс.руб.- экономия средств</t>
  </si>
  <si>
    <t>Строительство светофорного объекта на перекрестке ул.Куйбышева-ул.Советская г.Добрянка</t>
  </si>
  <si>
    <t>Администрация</t>
  </si>
  <si>
    <t>Предоставление субсидий перевозчику, занятому на субсидируемых регулярных перевозках в границах ДМР</t>
  </si>
  <si>
    <t>Межевание земельных участков, государственная собственность на которые не разграничена, в том числе с целью продажи через торги</t>
  </si>
  <si>
    <t xml:space="preserve">Анализ исполнения дополнительно выделенных в 2017 г. ГАБС средств бюджета Добрянского муниципального района </t>
  </si>
  <si>
    <t>к Заключению КСП ДМР</t>
  </si>
  <si>
    <t>от 25.04.2018</t>
  </si>
  <si>
    <t>Приложение 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</si>
</sst>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Calibri"/>
      <family val="2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72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2" fillId="0" borderId="2" xfId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left" wrapText="1"/>
    </xf>
    <xf numFmtId="164" fontId="3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7" fillId="0" borderId="1" xfId="0" applyFont="1" applyFill="1" applyBorder="1" applyAlignment="1">
      <alignment vertical="center" wrapText="1"/>
    </xf>
    <xf numFmtId="0" fontId="2" fillId="0" borderId="0" xfId="0" applyFont="1" applyBorder="1"/>
    <xf numFmtId="164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/>
    <xf numFmtId="164" fontId="2" fillId="0" borderId="0" xfId="0" applyNumberFormat="1" applyFont="1" applyBorder="1"/>
    <xf numFmtId="0" fontId="2" fillId="0" borderId="1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/>
    </xf>
    <xf numFmtId="164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3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16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164" fontId="9" fillId="0" borderId="1" xfId="0" applyNumberFormat="1" applyFont="1" applyBorder="1" applyAlignment="1">
      <alignment horizontal="left" wrapText="1"/>
    </xf>
    <xf numFmtId="164" fontId="9" fillId="0" borderId="1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0" fillId="0" borderId="0" xfId="0" applyAlignment="1">
      <alignment wrapText="1"/>
    </xf>
    <xf numFmtId="0" fontId="6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0" xfId="0" applyFont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2"/>
  <sheetViews>
    <sheetView tabSelected="1" workbookViewId="0">
      <selection activeCell="C65" sqref="C65:C66"/>
    </sheetView>
  </sheetViews>
  <sheetFormatPr defaultRowHeight="15" x14ac:dyDescent="0.25"/>
  <cols>
    <col min="1" max="1" width="15.140625" style="61" customWidth="1"/>
    <col min="2" max="2" width="61.85546875" customWidth="1"/>
    <col min="3" max="3" width="16.85546875" customWidth="1"/>
    <col min="4" max="4" width="18" customWidth="1"/>
    <col min="5" max="5" width="14.7109375" customWidth="1"/>
    <col min="6" max="6" width="30.7109375" customWidth="1"/>
  </cols>
  <sheetData>
    <row r="1" spans="1:6" ht="15.75" x14ac:dyDescent="0.25">
      <c r="E1" s="59" t="s">
        <v>89</v>
      </c>
      <c r="F1" s="60"/>
    </row>
    <row r="2" spans="1:6" ht="15.75" x14ac:dyDescent="0.25">
      <c r="E2" s="59" t="s">
        <v>87</v>
      </c>
      <c r="F2" s="59"/>
    </row>
    <row r="3" spans="1:6" ht="15.75" x14ac:dyDescent="0.25">
      <c r="E3" s="59" t="s">
        <v>88</v>
      </c>
      <c r="F3" s="59"/>
    </row>
    <row r="5" spans="1:6" ht="15.75" x14ac:dyDescent="0.25">
      <c r="A5" s="47" t="s">
        <v>86</v>
      </c>
      <c r="B5" s="47"/>
      <c r="C5" s="47"/>
      <c r="D5" s="47"/>
      <c r="E5" s="47"/>
      <c r="F5" s="47"/>
    </row>
    <row r="7" spans="1:6" ht="47.25" x14ac:dyDescent="0.25">
      <c r="A7" s="14" t="s">
        <v>0</v>
      </c>
      <c r="B7" s="12" t="s">
        <v>1</v>
      </c>
      <c r="C7" s="14" t="s">
        <v>2</v>
      </c>
      <c r="D7" s="14" t="s">
        <v>3</v>
      </c>
      <c r="E7" s="14" t="s">
        <v>17</v>
      </c>
      <c r="F7" s="14" t="s">
        <v>4</v>
      </c>
    </row>
    <row r="8" spans="1:6" s="1" customFormat="1" ht="12.75" x14ac:dyDescent="0.2">
      <c r="A8" s="62">
        <v>1</v>
      </c>
      <c r="B8" s="18">
        <v>2</v>
      </c>
      <c r="C8" s="18">
        <v>3</v>
      </c>
      <c r="D8" s="18">
        <v>4</v>
      </c>
      <c r="E8" s="18">
        <v>5</v>
      </c>
      <c r="F8" s="18">
        <v>6</v>
      </c>
    </row>
    <row r="9" spans="1:6" s="1" customFormat="1" ht="15.75" x14ac:dyDescent="0.25">
      <c r="A9" s="51" t="s">
        <v>76</v>
      </c>
      <c r="B9" s="52"/>
      <c r="C9" s="52"/>
      <c r="D9" s="52"/>
      <c r="E9" s="52"/>
      <c r="F9" s="53"/>
    </row>
    <row r="10" spans="1:6" s="1" customFormat="1" ht="78.75" x14ac:dyDescent="0.2">
      <c r="A10" s="63" t="s">
        <v>52</v>
      </c>
      <c r="B10" s="15" t="s">
        <v>73</v>
      </c>
      <c r="C10" s="36">
        <v>5521.4</v>
      </c>
      <c r="D10" s="36">
        <v>5521.4</v>
      </c>
      <c r="E10" s="31">
        <f t="shared" ref="E10:E15" si="0">C10-D10</f>
        <v>0</v>
      </c>
      <c r="F10" s="18"/>
    </row>
    <row r="11" spans="1:6" s="1" customFormat="1" ht="126" x14ac:dyDescent="0.2">
      <c r="A11" s="63" t="s">
        <v>52</v>
      </c>
      <c r="B11" s="15" t="s">
        <v>77</v>
      </c>
      <c r="C11" s="36">
        <v>9616.9</v>
      </c>
      <c r="D11" s="36">
        <v>9616.9</v>
      </c>
      <c r="E11" s="31">
        <f t="shared" si="0"/>
        <v>0</v>
      </c>
      <c r="F11" s="18"/>
    </row>
    <row r="12" spans="1:6" s="1" customFormat="1" ht="63" x14ac:dyDescent="0.2">
      <c r="A12" s="63" t="s">
        <v>52</v>
      </c>
      <c r="B12" s="15" t="s">
        <v>74</v>
      </c>
      <c r="C12" s="36">
        <v>110.6</v>
      </c>
      <c r="D12" s="36">
        <v>110.6</v>
      </c>
      <c r="E12" s="31">
        <f t="shared" si="0"/>
        <v>0</v>
      </c>
      <c r="F12" s="18"/>
    </row>
    <row r="13" spans="1:6" s="1" customFormat="1" ht="47.25" x14ac:dyDescent="0.2">
      <c r="A13" s="63" t="s">
        <v>52</v>
      </c>
      <c r="B13" s="15" t="s">
        <v>75</v>
      </c>
      <c r="C13" s="36">
        <v>1200</v>
      </c>
      <c r="D13" s="36">
        <v>1200</v>
      </c>
      <c r="E13" s="31">
        <f t="shared" si="0"/>
        <v>0</v>
      </c>
      <c r="F13" s="18"/>
    </row>
    <row r="14" spans="1:6" s="1" customFormat="1" ht="141.75" x14ac:dyDescent="0.2">
      <c r="A14" s="63" t="s">
        <v>52</v>
      </c>
      <c r="B14" s="15" t="s">
        <v>71</v>
      </c>
      <c r="C14" s="36">
        <v>332.7</v>
      </c>
      <c r="D14" s="36">
        <v>332.7</v>
      </c>
      <c r="E14" s="31">
        <f t="shared" si="0"/>
        <v>0</v>
      </c>
      <c r="F14" s="18"/>
    </row>
    <row r="15" spans="1:6" s="1" customFormat="1" ht="126" x14ac:dyDescent="0.2">
      <c r="A15" s="63" t="s">
        <v>52</v>
      </c>
      <c r="B15" s="15" t="s">
        <v>72</v>
      </c>
      <c r="C15" s="36">
        <v>159.6</v>
      </c>
      <c r="D15" s="36">
        <v>159.6</v>
      </c>
      <c r="E15" s="31">
        <f t="shared" si="0"/>
        <v>0</v>
      </c>
      <c r="F15" s="18"/>
    </row>
    <row r="16" spans="1:6" s="1" customFormat="1" ht="15.75" x14ac:dyDescent="0.25">
      <c r="A16" s="62"/>
      <c r="B16" s="32" t="s">
        <v>19</v>
      </c>
      <c r="C16" s="37">
        <f>SUM(C10:C15)</f>
        <v>16941.2</v>
      </c>
      <c r="D16" s="37">
        <f>SUM(D10:D15)</f>
        <v>16941.2</v>
      </c>
      <c r="E16" s="33">
        <f>SUM(E10:E15)</f>
        <v>0</v>
      </c>
      <c r="F16" s="18"/>
    </row>
    <row r="17" spans="1:6" s="1" customFormat="1" ht="15.75" customHeight="1" x14ac:dyDescent="0.25">
      <c r="A17" s="57" t="s">
        <v>61</v>
      </c>
      <c r="B17" s="58"/>
      <c r="C17" s="58"/>
      <c r="D17" s="58"/>
      <c r="E17" s="58"/>
      <c r="F17" s="58"/>
    </row>
    <row r="18" spans="1:6" s="1" customFormat="1" ht="15.75" customHeight="1" x14ac:dyDescent="0.25">
      <c r="A18" s="64"/>
      <c r="B18" s="34"/>
      <c r="C18" s="34"/>
      <c r="D18" s="34"/>
      <c r="E18" s="34"/>
      <c r="F18" s="34"/>
    </row>
    <row r="19" spans="1:6" s="1" customFormat="1" ht="63" x14ac:dyDescent="0.2">
      <c r="A19" s="65" t="s">
        <v>79</v>
      </c>
      <c r="B19" s="38" t="s">
        <v>62</v>
      </c>
      <c r="C19" s="36">
        <v>317.60000000000002</v>
      </c>
      <c r="D19" s="36">
        <v>317.60000000000002</v>
      </c>
      <c r="E19" s="39">
        <f>C19-D19</f>
        <v>0</v>
      </c>
      <c r="F19" s="38"/>
    </row>
    <row r="20" spans="1:6" s="1" customFormat="1" ht="110.25" x14ac:dyDescent="0.2">
      <c r="A20" s="65" t="s">
        <v>79</v>
      </c>
      <c r="B20" s="38" t="s">
        <v>63</v>
      </c>
      <c r="C20" s="36">
        <v>102.3</v>
      </c>
      <c r="D20" s="36">
        <v>102.3</v>
      </c>
      <c r="E20" s="39">
        <f t="shared" ref="E20:E27" si="1">C20-D20</f>
        <v>0</v>
      </c>
      <c r="F20" s="38"/>
    </row>
    <row r="21" spans="1:6" s="1" customFormat="1" ht="78.75" x14ac:dyDescent="0.2">
      <c r="A21" s="65" t="s">
        <v>79</v>
      </c>
      <c r="B21" s="38" t="s">
        <v>66</v>
      </c>
      <c r="C21" s="36">
        <v>183.3</v>
      </c>
      <c r="D21" s="36">
        <v>183.3</v>
      </c>
      <c r="E21" s="39">
        <f t="shared" si="1"/>
        <v>0</v>
      </c>
      <c r="F21" s="38"/>
    </row>
    <row r="22" spans="1:6" s="1" customFormat="1" ht="47.25" x14ac:dyDescent="0.2">
      <c r="A22" s="65" t="s">
        <v>79</v>
      </c>
      <c r="B22" s="38" t="s">
        <v>68</v>
      </c>
      <c r="C22" s="36">
        <v>109.6</v>
      </c>
      <c r="D22" s="36">
        <v>2.7</v>
      </c>
      <c r="E22" s="39">
        <f t="shared" si="1"/>
        <v>106.89999999999999</v>
      </c>
      <c r="F22" s="38" t="s">
        <v>80</v>
      </c>
    </row>
    <row r="23" spans="1:6" s="1" customFormat="1" ht="63" x14ac:dyDescent="0.2">
      <c r="A23" s="65" t="s">
        <v>79</v>
      </c>
      <c r="B23" s="38" t="s">
        <v>64</v>
      </c>
      <c r="C23" s="36">
        <v>1008.9</v>
      </c>
      <c r="D23" s="36">
        <v>1008.9</v>
      </c>
      <c r="E23" s="39">
        <f t="shared" si="1"/>
        <v>0</v>
      </c>
      <c r="F23" s="38"/>
    </row>
    <row r="24" spans="1:6" s="1" customFormat="1" ht="47.25" x14ac:dyDescent="0.2">
      <c r="A24" s="65" t="s">
        <v>79</v>
      </c>
      <c r="B24" s="38" t="s">
        <v>67</v>
      </c>
      <c r="C24" s="36">
        <v>137.4</v>
      </c>
      <c r="D24" s="36">
        <v>137.4</v>
      </c>
      <c r="E24" s="39">
        <f t="shared" si="1"/>
        <v>0</v>
      </c>
      <c r="F24" s="38"/>
    </row>
    <row r="25" spans="1:6" s="1" customFormat="1" ht="47.25" x14ac:dyDescent="0.2">
      <c r="A25" s="65" t="s">
        <v>79</v>
      </c>
      <c r="B25" s="38" t="s">
        <v>65</v>
      </c>
      <c r="C25" s="36">
        <v>106.9</v>
      </c>
      <c r="D25" s="36">
        <v>91.9</v>
      </c>
      <c r="E25" s="39">
        <f t="shared" si="1"/>
        <v>15</v>
      </c>
      <c r="F25" s="38" t="s">
        <v>81</v>
      </c>
    </row>
    <row r="26" spans="1:6" s="1" customFormat="1" ht="78.75" x14ac:dyDescent="0.2">
      <c r="A26" s="65" t="s">
        <v>79</v>
      </c>
      <c r="B26" s="38" t="s">
        <v>69</v>
      </c>
      <c r="C26" s="36">
        <v>168.7</v>
      </c>
      <c r="D26" s="36">
        <v>168.7</v>
      </c>
      <c r="E26" s="39">
        <f t="shared" si="1"/>
        <v>0</v>
      </c>
      <c r="F26" s="40"/>
    </row>
    <row r="27" spans="1:6" s="1" customFormat="1" ht="31.5" x14ac:dyDescent="0.2">
      <c r="A27" s="65" t="s">
        <v>79</v>
      </c>
      <c r="B27" s="38" t="s">
        <v>70</v>
      </c>
      <c r="C27" s="36">
        <v>45</v>
      </c>
      <c r="D27" s="36">
        <v>45</v>
      </c>
      <c r="E27" s="39">
        <f t="shared" si="1"/>
        <v>0</v>
      </c>
      <c r="F27" s="40"/>
    </row>
    <row r="28" spans="1:6" s="1" customFormat="1" ht="15.75" x14ac:dyDescent="0.25">
      <c r="A28" s="66"/>
      <c r="B28" s="41" t="s">
        <v>19</v>
      </c>
      <c r="C28" s="42">
        <f>SUM(C19:C27)</f>
        <v>2179.7000000000003</v>
      </c>
      <c r="D28" s="42">
        <f>SUM(D19:D27)</f>
        <v>2057.8000000000002</v>
      </c>
      <c r="E28" s="42">
        <f>SUM(E19:E27)</f>
        <v>121.89999999999999</v>
      </c>
      <c r="F28" s="43"/>
    </row>
    <row r="29" spans="1:6" s="1" customFormat="1" ht="15.75" x14ac:dyDescent="0.25">
      <c r="A29" s="54" t="s">
        <v>78</v>
      </c>
      <c r="B29" s="55"/>
      <c r="C29" s="55"/>
      <c r="D29" s="55"/>
      <c r="E29" s="55"/>
      <c r="F29" s="56"/>
    </row>
    <row r="30" spans="1:6" s="1" customFormat="1" ht="47.25" x14ac:dyDescent="0.2">
      <c r="A30" s="65" t="s">
        <v>79</v>
      </c>
      <c r="B30" s="38" t="s">
        <v>60</v>
      </c>
      <c r="C30" s="44">
        <v>409.2</v>
      </c>
      <c r="D30" s="44">
        <v>409.2</v>
      </c>
      <c r="E30" s="45">
        <f>C30-D30</f>
        <v>0</v>
      </c>
      <c r="F30" s="46"/>
    </row>
    <row r="31" spans="1:6" s="1" customFormat="1" ht="15.75" x14ac:dyDescent="0.25">
      <c r="A31" s="67"/>
      <c r="B31" s="20" t="s">
        <v>19</v>
      </c>
      <c r="C31" s="42">
        <f>SUM(C30)</f>
        <v>409.2</v>
      </c>
      <c r="D31" s="42">
        <f t="shared" ref="D31:E31" si="2">SUM(D30)</f>
        <v>409.2</v>
      </c>
      <c r="E31" s="35">
        <f t="shared" si="2"/>
        <v>0</v>
      </c>
      <c r="F31" s="30"/>
    </row>
    <row r="32" spans="1:6" s="1" customFormat="1" ht="15.75" x14ac:dyDescent="0.25">
      <c r="A32" s="51" t="s">
        <v>34</v>
      </c>
      <c r="B32" s="52"/>
      <c r="C32" s="52"/>
      <c r="D32" s="52"/>
      <c r="E32" s="52"/>
      <c r="F32" s="53"/>
    </row>
    <row r="33" spans="1:6" s="1" customFormat="1" ht="94.5" customHeight="1" x14ac:dyDescent="0.25">
      <c r="A33" s="14" t="s">
        <v>35</v>
      </c>
      <c r="B33" s="15" t="s">
        <v>36</v>
      </c>
      <c r="C33" s="17">
        <v>1400</v>
      </c>
      <c r="D33" s="17">
        <v>1400</v>
      </c>
      <c r="E33" s="17">
        <f>C33-D33</f>
        <v>0</v>
      </c>
      <c r="F33" s="3"/>
    </row>
    <row r="34" spans="1:6" s="1" customFormat="1" ht="102.75" customHeight="1" x14ac:dyDescent="0.2">
      <c r="A34" s="14" t="s">
        <v>35</v>
      </c>
      <c r="B34" s="19" t="s">
        <v>37</v>
      </c>
      <c r="C34" s="17">
        <v>100</v>
      </c>
      <c r="D34" s="17">
        <v>0</v>
      </c>
      <c r="E34" s="17">
        <f t="shared" ref="E34:E38" si="3">C34-D34</f>
        <v>100</v>
      </c>
      <c r="F34" s="19" t="s">
        <v>39</v>
      </c>
    </row>
    <row r="35" spans="1:6" s="1" customFormat="1" ht="110.25" x14ac:dyDescent="0.2">
      <c r="A35" s="14" t="s">
        <v>35</v>
      </c>
      <c r="B35" s="19" t="s">
        <v>38</v>
      </c>
      <c r="C35" s="17">
        <v>200</v>
      </c>
      <c r="D35" s="17">
        <v>0</v>
      </c>
      <c r="E35" s="17">
        <f t="shared" si="3"/>
        <v>200</v>
      </c>
      <c r="F35" s="19" t="s">
        <v>42</v>
      </c>
    </row>
    <row r="36" spans="1:6" s="1" customFormat="1" ht="94.5" x14ac:dyDescent="0.2">
      <c r="A36" s="14" t="s">
        <v>35</v>
      </c>
      <c r="B36" s="19" t="s">
        <v>40</v>
      </c>
      <c r="C36" s="17">
        <v>1063.7</v>
      </c>
      <c r="D36" s="17">
        <v>401.8</v>
      </c>
      <c r="E36" s="17">
        <f t="shared" si="3"/>
        <v>661.90000000000009</v>
      </c>
      <c r="F36" s="19" t="s">
        <v>56</v>
      </c>
    </row>
    <row r="37" spans="1:6" s="1" customFormat="1" ht="63" x14ac:dyDescent="0.25">
      <c r="A37" s="14" t="s">
        <v>35</v>
      </c>
      <c r="B37" s="19" t="s">
        <v>41</v>
      </c>
      <c r="C37" s="17">
        <v>330</v>
      </c>
      <c r="D37" s="17">
        <v>330</v>
      </c>
      <c r="E37" s="17">
        <f t="shared" si="3"/>
        <v>0</v>
      </c>
      <c r="F37" s="16"/>
    </row>
    <row r="38" spans="1:6" s="1" customFormat="1" ht="15.75" x14ac:dyDescent="0.25">
      <c r="A38" s="17"/>
      <c r="B38" s="20" t="s">
        <v>19</v>
      </c>
      <c r="C38" s="21">
        <f>SUM(C33:C37)</f>
        <v>3093.7</v>
      </c>
      <c r="D38" s="21">
        <f>SUM(D33:D37)</f>
        <v>2131.8000000000002</v>
      </c>
      <c r="E38" s="21">
        <f t="shared" si="3"/>
        <v>961.89999999999964</v>
      </c>
      <c r="F38" s="16"/>
    </row>
    <row r="39" spans="1:6" s="1" customFormat="1" ht="24.6" customHeight="1" x14ac:dyDescent="0.25">
      <c r="A39" s="51" t="s">
        <v>54</v>
      </c>
      <c r="B39" s="52"/>
      <c r="C39" s="52"/>
      <c r="D39" s="52"/>
      <c r="E39" s="52"/>
      <c r="F39" s="53"/>
    </row>
    <row r="40" spans="1:6" ht="77.45" customHeight="1" x14ac:dyDescent="0.25">
      <c r="A40" s="14" t="s">
        <v>5</v>
      </c>
      <c r="B40" s="5" t="s">
        <v>15</v>
      </c>
      <c r="C40" s="4">
        <v>17</v>
      </c>
      <c r="D40" s="4">
        <v>17</v>
      </c>
      <c r="E40" s="4">
        <f>C40-D40</f>
        <v>0</v>
      </c>
      <c r="F40" s="6"/>
    </row>
    <row r="41" spans="1:6" ht="166.15" customHeight="1" x14ac:dyDescent="0.25">
      <c r="A41" s="14" t="s">
        <v>5</v>
      </c>
      <c r="B41" s="5" t="s">
        <v>6</v>
      </c>
      <c r="C41" s="4">
        <v>964.4</v>
      </c>
      <c r="D41" s="4">
        <v>935.2</v>
      </c>
      <c r="E41" s="4">
        <f t="shared" ref="E41:E49" si="4">C41-D41</f>
        <v>29.199999999999932</v>
      </c>
      <c r="F41" s="5" t="s">
        <v>16</v>
      </c>
    </row>
    <row r="42" spans="1:6" ht="110.45" customHeight="1" x14ac:dyDescent="0.25">
      <c r="A42" s="14" t="s">
        <v>5</v>
      </c>
      <c r="B42" s="5" t="s">
        <v>7</v>
      </c>
      <c r="C42" s="4">
        <v>39</v>
      </c>
      <c r="D42" s="4">
        <v>0</v>
      </c>
      <c r="E42" s="4">
        <f t="shared" si="4"/>
        <v>39</v>
      </c>
      <c r="F42" s="5" t="s">
        <v>10</v>
      </c>
    </row>
    <row r="43" spans="1:6" ht="81" customHeight="1" x14ac:dyDescent="0.25">
      <c r="A43" s="14" t="s">
        <v>5</v>
      </c>
      <c r="B43" s="5" t="s">
        <v>8</v>
      </c>
      <c r="C43" s="4">
        <v>233.6</v>
      </c>
      <c r="D43" s="4">
        <v>46.1</v>
      </c>
      <c r="E43" s="4">
        <f t="shared" si="4"/>
        <v>187.5</v>
      </c>
      <c r="F43" s="5" t="s">
        <v>18</v>
      </c>
    </row>
    <row r="44" spans="1:6" ht="78.75" x14ac:dyDescent="0.25">
      <c r="A44" s="14" t="s">
        <v>5</v>
      </c>
      <c r="B44" s="5" t="s">
        <v>9</v>
      </c>
      <c r="C44" s="4">
        <v>43.2</v>
      </c>
      <c r="D44" s="4">
        <v>43.2</v>
      </c>
      <c r="E44" s="4">
        <f t="shared" si="4"/>
        <v>0</v>
      </c>
      <c r="F44" s="5"/>
    </row>
    <row r="45" spans="1:6" ht="31.5" x14ac:dyDescent="0.25">
      <c r="A45" s="14" t="s">
        <v>5</v>
      </c>
      <c r="B45" s="5" t="s">
        <v>82</v>
      </c>
      <c r="C45" s="4">
        <v>530</v>
      </c>
      <c r="D45" s="4">
        <v>530</v>
      </c>
      <c r="E45" s="4">
        <f t="shared" si="4"/>
        <v>0</v>
      </c>
      <c r="F45" s="5"/>
    </row>
    <row r="46" spans="1:6" ht="31.5" x14ac:dyDescent="0.25">
      <c r="A46" s="14" t="s">
        <v>5</v>
      </c>
      <c r="B46" s="5" t="s">
        <v>11</v>
      </c>
      <c r="C46" s="4">
        <v>2646.7</v>
      </c>
      <c r="D46" s="4">
        <v>2646.7</v>
      </c>
      <c r="E46" s="4">
        <f t="shared" si="4"/>
        <v>0</v>
      </c>
      <c r="F46" s="5"/>
    </row>
    <row r="47" spans="1:6" ht="47.25" x14ac:dyDescent="0.25">
      <c r="A47" s="14" t="s">
        <v>5</v>
      </c>
      <c r="B47" s="5" t="s">
        <v>12</v>
      </c>
      <c r="C47" s="4">
        <v>2110.3000000000002</v>
      </c>
      <c r="D47" s="4">
        <v>2015</v>
      </c>
      <c r="E47" s="4">
        <f t="shared" si="4"/>
        <v>95.300000000000182</v>
      </c>
      <c r="F47" s="5" t="s">
        <v>18</v>
      </c>
    </row>
    <row r="48" spans="1:6" ht="63" x14ac:dyDescent="0.25">
      <c r="A48" s="14" t="s">
        <v>5</v>
      </c>
      <c r="B48" s="5" t="s">
        <v>13</v>
      </c>
      <c r="C48" s="4">
        <v>550</v>
      </c>
      <c r="D48" s="4">
        <v>0</v>
      </c>
      <c r="E48" s="4">
        <f t="shared" si="4"/>
        <v>550</v>
      </c>
      <c r="F48" s="5" t="s">
        <v>14</v>
      </c>
    </row>
    <row r="49" spans="1:6" ht="31.5" x14ac:dyDescent="0.25">
      <c r="A49" s="14" t="s">
        <v>83</v>
      </c>
      <c r="B49" s="5" t="s">
        <v>84</v>
      </c>
      <c r="C49" s="4">
        <v>51.2</v>
      </c>
      <c r="D49" s="4">
        <v>51.2</v>
      </c>
      <c r="E49" s="4">
        <f t="shared" si="4"/>
        <v>0</v>
      </c>
      <c r="F49" s="5"/>
    </row>
    <row r="50" spans="1:6" s="10" customFormat="1" ht="15.75" x14ac:dyDescent="0.25">
      <c r="A50" s="68"/>
      <c r="B50" s="8" t="s">
        <v>19</v>
      </c>
      <c r="C50" s="9">
        <f>SUM(C40:C49)</f>
        <v>7185.4</v>
      </c>
      <c r="D50" s="9">
        <f>SUM(D40:D49)</f>
        <v>6284.4</v>
      </c>
      <c r="E50" s="9">
        <f>SUM(E40:E49)</f>
        <v>901.00000000000011</v>
      </c>
      <c r="F50" s="8"/>
    </row>
    <row r="51" spans="1:6" ht="15.75" x14ac:dyDescent="0.25">
      <c r="A51" s="51" t="s">
        <v>53</v>
      </c>
      <c r="B51" s="52"/>
      <c r="C51" s="52"/>
      <c r="D51" s="52"/>
      <c r="E51" s="52"/>
      <c r="F51" s="53"/>
    </row>
    <row r="52" spans="1:6" ht="141.75" x14ac:dyDescent="0.25">
      <c r="A52" s="14" t="s">
        <v>20</v>
      </c>
      <c r="B52" s="11" t="s">
        <v>28</v>
      </c>
      <c r="C52" s="4">
        <f>482.9+120</f>
        <v>602.9</v>
      </c>
      <c r="D52" s="4">
        <v>542.79999999999995</v>
      </c>
      <c r="E52" s="4">
        <f>C52-D52</f>
        <v>60.100000000000023</v>
      </c>
      <c r="F52" s="5" t="s">
        <v>29</v>
      </c>
    </row>
    <row r="53" spans="1:6" ht="31.5" x14ac:dyDescent="0.25">
      <c r="A53" s="14" t="s">
        <v>20</v>
      </c>
      <c r="B53" s="13" t="s">
        <v>21</v>
      </c>
      <c r="C53" s="4">
        <v>2836.3</v>
      </c>
      <c r="D53" s="4">
        <v>2836.3</v>
      </c>
      <c r="E53" s="4">
        <f t="shared" ref="E53:E61" si="5">C53-D53</f>
        <v>0</v>
      </c>
      <c r="F53" s="14"/>
    </row>
    <row r="54" spans="1:6" ht="31.5" x14ac:dyDescent="0.25">
      <c r="A54" s="14" t="s">
        <v>20</v>
      </c>
      <c r="B54" s="13" t="s">
        <v>22</v>
      </c>
      <c r="C54" s="4">
        <v>1382.6</v>
      </c>
      <c r="D54" s="4">
        <v>1382.6</v>
      </c>
      <c r="E54" s="4">
        <f t="shared" si="5"/>
        <v>0</v>
      </c>
      <c r="F54" s="14"/>
    </row>
    <row r="55" spans="1:6" ht="31.5" x14ac:dyDescent="0.25">
      <c r="A55" s="14" t="s">
        <v>20</v>
      </c>
      <c r="B55" s="11" t="s">
        <v>23</v>
      </c>
      <c r="C55" s="4">
        <v>32.700000000000003</v>
      </c>
      <c r="D55" s="4">
        <v>32.700000000000003</v>
      </c>
      <c r="E55" s="4">
        <f t="shared" si="5"/>
        <v>0</v>
      </c>
      <c r="F55" s="14"/>
    </row>
    <row r="56" spans="1:6" ht="31.5" x14ac:dyDescent="0.25">
      <c r="A56" s="14" t="s">
        <v>20</v>
      </c>
      <c r="B56" s="11" t="s">
        <v>24</v>
      </c>
      <c r="C56" s="4">
        <v>549.6</v>
      </c>
      <c r="D56" s="4">
        <v>549.6</v>
      </c>
      <c r="E56" s="4">
        <f t="shared" si="5"/>
        <v>0</v>
      </c>
      <c r="F56" s="14"/>
    </row>
    <row r="57" spans="1:6" ht="47.25" x14ac:dyDescent="0.25">
      <c r="A57" s="14" t="s">
        <v>20</v>
      </c>
      <c r="B57" s="13" t="s">
        <v>25</v>
      </c>
      <c r="C57" s="4">
        <v>462.3</v>
      </c>
      <c r="D57" s="4">
        <v>462.3</v>
      </c>
      <c r="E57" s="4">
        <f t="shared" si="5"/>
        <v>0</v>
      </c>
      <c r="F57" s="14"/>
    </row>
    <row r="58" spans="1:6" ht="47.25" x14ac:dyDescent="0.25">
      <c r="A58" s="14" t="s">
        <v>20</v>
      </c>
      <c r="B58" s="11" t="s">
        <v>26</v>
      </c>
      <c r="C58" s="4">
        <v>24</v>
      </c>
      <c r="D58" s="4">
        <v>23.4</v>
      </c>
      <c r="E58" s="4">
        <f t="shared" si="5"/>
        <v>0.60000000000000142</v>
      </c>
      <c r="F58" s="14" t="s">
        <v>27</v>
      </c>
    </row>
    <row r="59" spans="1:6" ht="47.25" x14ac:dyDescent="0.25">
      <c r="A59" s="14" t="s">
        <v>20</v>
      </c>
      <c r="B59" s="11" t="s">
        <v>30</v>
      </c>
      <c r="C59" s="4">
        <v>17.5</v>
      </c>
      <c r="D59" s="4">
        <v>17.5</v>
      </c>
      <c r="E59" s="4">
        <f t="shared" si="5"/>
        <v>0</v>
      </c>
      <c r="F59" s="14"/>
    </row>
    <row r="60" spans="1:6" ht="63" x14ac:dyDescent="0.25">
      <c r="A60" s="14" t="s">
        <v>20</v>
      </c>
      <c r="B60" s="13" t="s">
        <v>31</v>
      </c>
      <c r="C60" s="4">
        <v>334.9</v>
      </c>
      <c r="D60" s="4">
        <v>100.7</v>
      </c>
      <c r="E60" s="4">
        <f t="shared" si="5"/>
        <v>234.2</v>
      </c>
      <c r="F60" s="15" t="s">
        <v>55</v>
      </c>
    </row>
    <row r="61" spans="1:6" ht="78.75" x14ac:dyDescent="0.25">
      <c r="A61" s="14" t="s">
        <v>20</v>
      </c>
      <c r="B61" s="13" t="s">
        <v>32</v>
      </c>
      <c r="C61" s="4">
        <v>92.4</v>
      </c>
      <c r="D61" s="4">
        <v>90.9</v>
      </c>
      <c r="E61" s="4">
        <f t="shared" si="5"/>
        <v>1.5</v>
      </c>
      <c r="F61" s="15" t="s">
        <v>33</v>
      </c>
    </row>
    <row r="62" spans="1:6" ht="51" customHeight="1" x14ac:dyDescent="0.25">
      <c r="A62" s="14" t="s">
        <v>20</v>
      </c>
      <c r="B62" s="13" t="s">
        <v>85</v>
      </c>
      <c r="C62" s="4"/>
      <c r="D62" s="4"/>
      <c r="E62" s="4"/>
      <c r="F62" s="15"/>
    </row>
    <row r="63" spans="1:6" s="10" customFormat="1" ht="15.75" x14ac:dyDescent="0.25">
      <c r="A63" s="68"/>
      <c r="B63" s="7" t="s">
        <v>19</v>
      </c>
      <c r="C63" s="9">
        <f>SUM(C52:C61)</f>
        <v>6335.2</v>
      </c>
      <c r="D63" s="9">
        <f>SUM(D52:D61)</f>
        <v>6038.8</v>
      </c>
      <c r="E63" s="9">
        <f>SUM(E52:E61)</f>
        <v>296.40000000000003</v>
      </c>
      <c r="F63" s="7"/>
    </row>
    <row r="64" spans="1:6" s="10" customFormat="1" ht="15.75" x14ac:dyDescent="0.25">
      <c r="A64" s="51" t="s">
        <v>47</v>
      </c>
      <c r="B64" s="52"/>
      <c r="C64" s="52"/>
      <c r="D64" s="52"/>
      <c r="E64" s="52"/>
      <c r="F64" s="53"/>
    </row>
    <row r="65" spans="1:6" s="10" customFormat="1" ht="75" x14ac:dyDescent="0.25">
      <c r="A65" s="14" t="s">
        <v>49</v>
      </c>
      <c r="B65" s="23" t="s">
        <v>50</v>
      </c>
      <c r="C65" s="4">
        <v>77.599999999999994</v>
      </c>
      <c r="D65" s="4">
        <v>77.599999999999994</v>
      </c>
      <c r="E65" s="4">
        <f t="shared" ref="E65:E67" si="6">C65-D65</f>
        <v>0</v>
      </c>
      <c r="F65" s="2"/>
    </row>
    <row r="66" spans="1:6" s="10" customFormat="1" ht="31.5" x14ac:dyDescent="0.25">
      <c r="A66" s="14" t="s">
        <v>52</v>
      </c>
      <c r="B66" s="29" t="s">
        <v>51</v>
      </c>
      <c r="C66" s="4">
        <v>288.89999999999998</v>
      </c>
      <c r="D66" s="4">
        <v>288.89999999999998</v>
      </c>
      <c r="E66" s="4">
        <f t="shared" si="6"/>
        <v>0</v>
      </c>
      <c r="F66" s="2"/>
    </row>
    <row r="67" spans="1:6" s="10" customFormat="1" ht="15.75" x14ac:dyDescent="0.25">
      <c r="A67" s="68"/>
      <c r="B67" s="7" t="s">
        <v>19</v>
      </c>
      <c r="C67" s="9">
        <f>SUM(C65:C66)</f>
        <v>366.5</v>
      </c>
      <c r="D67" s="9">
        <f>SUM(D65:D66)</f>
        <v>366.5</v>
      </c>
      <c r="E67" s="4">
        <f t="shared" si="6"/>
        <v>0</v>
      </c>
      <c r="F67" s="7"/>
    </row>
    <row r="68" spans="1:6" s="10" customFormat="1" ht="15.75" x14ac:dyDescent="0.25">
      <c r="A68" s="51" t="s">
        <v>43</v>
      </c>
      <c r="B68" s="52"/>
      <c r="C68" s="52"/>
      <c r="D68" s="52"/>
      <c r="E68" s="52"/>
      <c r="F68" s="53"/>
    </row>
    <row r="69" spans="1:6" s="10" customFormat="1" ht="110.25" x14ac:dyDescent="0.25">
      <c r="A69" s="14" t="s">
        <v>35</v>
      </c>
      <c r="B69" s="5" t="s">
        <v>44</v>
      </c>
      <c r="C69" s="4">
        <v>1268.7</v>
      </c>
      <c r="D69" s="4">
        <v>180</v>
      </c>
      <c r="E69" s="4">
        <f>C69-D69</f>
        <v>1088.7</v>
      </c>
      <c r="F69" s="15" t="s">
        <v>59</v>
      </c>
    </row>
    <row r="70" spans="1:6" s="10" customFormat="1" ht="114.75" customHeight="1" x14ac:dyDescent="0.25">
      <c r="A70" s="14" t="s">
        <v>35</v>
      </c>
      <c r="B70" s="5" t="s">
        <v>48</v>
      </c>
      <c r="C70" s="4">
        <v>283.60000000000002</v>
      </c>
      <c r="D70" s="4">
        <v>244</v>
      </c>
      <c r="E70" s="4">
        <f t="shared" ref="E70:E71" si="7">C70-D70</f>
        <v>39.600000000000023</v>
      </c>
      <c r="F70" s="15" t="s">
        <v>58</v>
      </c>
    </row>
    <row r="71" spans="1:6" s="10" customFormat="1" ht="15.75" x14ac:dyDescent="0.25">
      <c r="A71" s="68"/>
      <c r="B71" s="7" t="s">
        <v>19</v>
      </c>
      <c r="C71" s="9">
        <f>SUM(C69:C70)</f>
        <v>1552.3000000000002</v>
      </c>
      <c r="D71" s="9">
        <f>SUM(D69:D70)</f>
        <v>424</v>
      </c>
      <c r="E71" s="9">
        <f t="shared" si="7"/>
        <v>1128.3000000000002</v>
      </c>
      <c r="F71" s="7"/>
    </row>
    <row r="72" spans="1:6" ht="36.75" customHeight="1" x14ac:dyDescent="0.25">
      <c r="A72" s="48" t="s">
        <v>45</v>
      </c>
      <c r="B72" s="49"/>
      <c r="C72" s="49"/>
      <c r="D72" s="49"/>
      <c r="E72" s="49"/>
      <c r="F72" s="50"/>
    </row>
    <row r="73" spans="1:6" ht="47.25" x14ac:dyDescent="0.25">
      <c r="A73" s="14" t="s">
        <v>35</v>
      </c>
      <c r="B73" s="5" t="s">
        <v>46</v>
      </c>
      <c r="C73" s="4">
        <v>250.5</v>
      </c>
      <c r="D73" s="4">
        <v>250.2</v>
      </c>
      <c r="E73" s="4">
        <f>C73-D73</f>
        <v>0.30000000000001137</v>
      </c>
      <c r="F73" s="15" t="s">
        <v>57</v>
      </c>
    </row>
    <row r="74" spans="1:6" ht="15.75" x14ac:dyDescent="0.25">
      <c r="A74" s="69"/>
      <c r="B74" s="7" t="s">
        <v>19</v>
      </c>
      <c r="C74" s="9">
        <f>SUM(C73:C73)</f>
        <v>250.5</v>
      </c>
      <c r="D74" s="9">
        <f>SUM(D73:D73)</f>
        <v>250.2</v>
      </c>
      <c r="E74" s="9">
        <f t="shared" ref="E74" si="8">C74-D74</f>
        <v>0.30000000000001137</v>
      </c>
      <c r="F74" s="12"/>
    </row>
    <row r="75" spans="1:6" s="27" customFormat="1" ht="15.75" x14ac:dyDescent="0.25">
      <c r="A75" s="70"/>
      <c r="B75" s="24"/>
      <c r="C75" s="25"/>
      <c r="D75" s="25"/>
      <c r="E75" s="25"/>
      <c r="F75" s="26"/>
    </row>
    <row r="76" spans="1:6" s="27" customFormat="1" ht="15.75" x14ac:dyDescent="0.25">
      <c r="A76" s="70"/>
      <c r="B76" s="24"/>
      <c r="C76" s="25"/>
      <c r="D76" s="25"/>
      <c r="E76" s="25"/>
      <c r="F76" s="26"/>
    </row>
    <row r="77" spans="1:6" s="27" customFormat="1" ht="15.75" x14ac:dyDescent="0.25">
      <c r="A77" s="70"/>
      <c r="B77" s="24"/>
      <c r="C77" s="25"/>
      <c r="D77" s="25"/>
      <c r="E77" s="25"/>
      <c r="F77" s="26"/>
    </row>
    <row r="78" spans="1:6" s="27" customFormat="1" ht="15.75" x14ac:dyDescent="0.25">
      <c r="A78" s="70"/>
      <c r="B78" s="24"/>
      <c r="C78" s="25"/>
      <c r="D78" s="25"/>
      <c r="E78" s="25"/>
      <c r="F78" s="26"/>
    </row>
    <row r="79" spans="1:6" s="27" customFormat="1" ht="15.75" x14ac:dyDescent="0.25">
      <c r="A79" s="70"/>
      <c r="B79" s="24"/>
      <c r="C79" s="25"/>
      <c r="D79" s="25"/>
      <c r="E79" s="25"/>
      <c r="F79" s="26"/>
    </row>
    <row r="80" spans="1:6" s="27" customFormat="1" ht="15.75" x14ac:dyDescent="0.25">
      <c r="A80" s="70"/>
      <c r="B80" s="24"/>
      <c r="C80" s="25"/>
      <c r="D80" s="25"/>
      <c r="E80" s="25"/>
      <c r="F80" s="26"/>
    </row>
    <row r="81" spans="1:6" s="27" customFormat="1" ht="15.75" x14ac:dyDescent="0.25">
      <c r="A81" s="70"/>
      <c r="B81" s="24"/>
      <c r="C81" s="25"/>
      <c r="D81" s="25"/>
      <c r="E81" s="25"/>
      <c r="F81" s="26"/>
    </row>
    <row r="82" spans="1:6" s="27" customFormat="1" ht="15.75" x14ac:dyDescent="0.25">
      <c r="A82" s="70"/>
      <c r="B82" s="24"/>
      <c r="C82" s="25"/>
      <c r="D82" s="25"/>
      <c r="E82" s="25"/>
      <c r="F82" s="26"/>
    </row>
    <row r="83" spans="1:6" s="27" customFormat="1" ht="15.75" x14ac:dyDescent="0.25">
      <c r="A83" s="70"/>
      <c r="B83" s="24"/>
      <c r="C83" s="25"/>
      <c r="D83" s="25"/>
      <c r="E83" s="25"/>
      <c r="F83" s="26"/>
    </row>
    <row r="84" spans="1:6" s="27" customFormat="1" ht="15.75" x14ac:dyDescent="0.25">
      <c r="A84" s="70"/>
      <c r="B84" s="24"/>
      <c r="C84" s="25"/>
      <c r="D84" s="25"/>
      <c r="E84" s="25"/>
      <c r="F84" s="26"/>
    </row>
    <row r="85" spans="1:6" s="27" customFormat="1" ht="15.75" x14ac:dyDescent="0.25">
      <c r="A85" s="70"/>
      <c r="B85" s="24"/>
      <c r="C85" s="25"/>
      <c r="D85" s="25"/>
      <c r="E85" s="25"/>
      <c r="F85" s="26"/>
    </row>
    <row r="86" spans="1:6" s="27" customFormat="1" ht="15.75" x14ac:dyDescent="0.25">
      <c r="A86" s="70"/>
      <c r="B86" s="24"/>
      <c r="C86" s="25"/>
      <c r="D86" s="25"/>
      <c r="E86" s="25"/>
      <c r="F86" s="26"/>
    </row>
    <row r="87" spans="1:6" s="27" customFormat="1" ht="15.75" x14ac:dyDescent="0.25">
      <c r="A87" s="70"/>
      <c r="B87" s="24"/>
      <c r="C87" s="28"/>
      <c r="D87" s="28"/>
      <c r="E87" s="28"/>
      <c r="F87" s="24"/>
    </row>
    <row r="88" spans="1:6" s="27" customFormat="1" ht="15.75" x14ac:dyDescent="0.25">
      <c r="A88" s="70"/>
      <c r="B88" s="24"/>
      <c r="C88" s="28"/>
      <c r="D88" s="28"/>
      <c r="E88" s="28"/>
      <c r="F88" s="24"/>
    </row>
    <row r="89" spans="1:6" s="27" customFormat="1" ht="15.75" x14ac:dyDescent="0.25">
      <c r="A89" s="70"/>
      <c r="B89" s="24"/>
      <c r="C89" s="28"/>
      <c r="D89" s="28"/>
      <c r="E89" s="28"/>
      <c r="F89" s="24"/>
    </row>
    <row r="90" spans="1:6" s="27" customFormat="1" ht="15.75" x14ac:dyDescent="0.25">
      <c r="A90" s="70"/>
      <c r="B90" s="24"/>
      <c r="C90" s="28"/>
      <c r="D90" s="28"/>
      <c r="E90" s="28"/>
      <c r="F90" s="24"/>
    </row>
    <row r="91" spans="1:6" s="27" customFormat="1" ht="15.75" x14ac:dyDescent="0.25">
      <c r="A91" s="70"/>
      <c r="B91" s="24"/>
      <c r="C91" s="28"/>
      <c r="D91" s="28"/>
      <c r="E91" s="28"/>
      <c r="F91" s="24"/>
    </row>
    <row r="92" spans="1:6" s="27" customFormat="1" ht="15.75" x14ac:dyDescent="0.25">
      <c r="A92" s="70"/>
      <c r="B92" s="24"/>
      <c r="C92" s="24"/>
      <c r="D92" s="24"/>
      <c r="E92" s="24"/>
      <c r="F92" s="24"/>
    </row>
    <row r="93" spans="1:6" s="27" customFormat="1" ht="15.75" x14ac:dyDescent="0.25">
      <c r="A93" s="70"/>
      <c r="B93" s="24"/>
      <c r="C93" s="24"/>
      <c r="D93" s="24"/>
      <c r="E93" s="24"/>
      <c r="F93" s="24"/>
    </row>
    <row r="94" spans="1:6" s="27" customFormat="1" ht="15.75" x14ac:dyDescent="0.25">
      <c r="A94" s="70"/>
      <c r="B94" s="24"/>
      <c r="C94" s="24"/>
      <c r="D94" s="24"/>
      <c r="E94" s="24"/>
      <c r="F94" s="24"/>
    </row>
    <row r="95" spans="1:6" s="27" customFormat="1" ht="15.75" x14ac:dyDescent="0.25">
      <c r="A95" s="70"/>
      <c r="B95" s="24"/>
      <c r="C95" s="24"/>
      <c r="D95" s="24"/>
      <c r="E95" s="24"/>
      <c r="F95" s="24"/>
    </row>
    <row r="96" spans="1:6" s="27" customFormat="1" ht="15.75" x14ac:dyDescent="0.25">
      <c r="A96" s="70"/>
      <c r="B96" s="24"/>
      <c r="C96" s="24"/>
      <c r="D96" s="24"/>
      <c r="E96" s="24"/>
      <c r="F96" s="24"/>
    </row>
    <row r="97" spans="1:6" ht="15.75" x14ac:dyDescent="0.25">
      <c r="A97" s="71"/>
      <c r="B97" s="22"/>
      <c r="C97" s="22"/>
      <c r="D97" s="22"/>
      <c r="E97" s="22"/>
      <c r="F97" s="22"/>
    </row>
    <row r="98" spans="1:6" ht="15.75" x14ac:dyDescent="0.25">
      <c r="A98" s="71"/>
      <c r="B98" s="22"/>
      <c r="C98" s="22"/>
      <c r="D98" s="22"/>
      <c r="E98" s="22"/>
      <c r="F98" s="22"/>
    </row>
    <row r="99" spans="1:6" ht="15.75" x14ac:dyDescent="0.25">
      <c r="A99" s="71"/>
      <c r="B99" s="22"/>
      <c r="C99" s="22"/>
      <c r="D99" s="22"/>
      <c r="E99" s="22"/>
      <c r="F99" s="22"/>
    </row>
    <row r="100" spans="1:6" ht="15.75" x14ac:dyDescent="0.25">
      <c r="A100" s="71"/>
      <c r="B100" s="22"/>
      <c r="C100" s="22"/>
      <c r="D100" s="22"/>
      <c r="E100" s="22"/>
      <c r="F100" s="22"/>
    </row>
    <row r="101" spans="1:6" ht="15.75" x14ac:dyDescent="0.25">
      <c r="A101" s="71"/>
      <c r="B101" s="22"/>
      <c r="C101" s="22"/>
      <c r="D101" s="22"/>
      <c r="E101" s="22"/>
      <c r="F101" s="22"/>
    </row>
    <row r="102" spans="1:6" ht="15.75" x14ac:dyDescent="0.25">
      <c r="A102" s="71"/>
      <c r="B102" s="22"/>
      <c r="C102" s="22"/>
      <c r="D102" s="22"/>
      <c r="E102" s="22"/>
      <c r="F102" s="22"/>
    </row>
    <row r="103" spans="1:6" ht="15.75" x14ac:dyDescent="0.25">
      <c r="A103" s="71"/>
      <c r="B103" s="22"/>
      <c r="C103" s="22"/>
      <c r="D103" s="22"/>
      <c r="E103" s="22"/>
      <c r="F103" s="22"/>
    </row>
    <row r="104" spans="1:6" ht="15.75" x14ac:dyDescent="0.25">
      <c r="A104" s="71"/>
      <c r="B104" s="22"/>
      <c r="C104" s="22"/>
      <c r="D104" s="22"/>
      <c r="E104" s="22"/>
      <c r="F104" s="22"/>
    </row>
    <row r="105" spans="1:6" ht="15.75" x14ac:dyDescent="0.25">
      <c r="A105" s="71"/>
      <c r="B105" s="22"/>
      <c r="C105" s="22"/>
      <c r="D105" s="22"/>
      <c r="E105" s="22"/>
      <c r="F105" s="22"/>
    </row>
    <row r="106" spans="1:6" ht="15.75" x14ac:dyDescent="0.25">
      <c r="A106" s="71"/>
      <c r="B106" s="22"/>
      <c r="C106" s="22"/>
      <c r="D106" s="22"/>
      <c r="E106" s="22"/>
      <c r="F106" s="22"/>
    </row>
    <row r="107" spans="1:6" ht="15.75" x14ac:dyDescent="0.25">
      <c r="A107" s="71"/>
      <c r="B107" s="22"/>
      <c r="C107" s="22"/>
      <c r="D107" s="22"/>
      <c r="E107" s="22"/>
      <c r="F107" s="22"/>
    </row>
    <row r="108" spans="1:6" ht="15.75" x14ac:dyDescent="0.25">
      <c r="A108" s="71"/>
      <c r="B108" s="22"/>
      <c r="C108" s="22"/>
      <c r="D108" s="22"/>
      <c r="E108" s="22"/>
      <c r="F108" s="22"/>
    </row>
    <row r="109" spans="1:6" ht="15.75" x14ac:dyDescent="0.25">
      <c r="A109" s="71"/>
      <c r="B109" s="22"/>
      <c r="C109" s="22"/>
      <c r="D109" s="22"/>
      <c r="E109" s="22"/>
      <c r="F109" s="22"/>
    </row>
    <row r="110" spans="1:6" ht="15.75" x14ac:dyDescent="0.25">
      <c r="A110" s="71"/>
      <c r="B110" s="22"/>
      <c r="C110" s="22"/>
      <c r="D110" s="22"/>
      <c r="E110" s="22"/>
      <c r="F110" s="22"/>
    </row>
    <row r="111" spans="1:6" ht="15.75" x14ac:dyDescent="0.25">
      <c r="A111" s="71"/>
      <c r="B111" s="22"/>
      <c r="C111" s="22"/>
      <c r="D111" s="22"/>
      <c r="E111" s="22"/>
      <c r="F111" s="22"/>
    </row>
    <row r="112" spans="1:6" ht="15.75" x14ac:dyDescent="0.25">
      <c r="A112" s="71"/>
      <c r="B112" s="22"/>
      <c r="C112" s="22"/>
      <c r="D112" s="22"/>
      <c r="E112" s="22"/>
      <c r="F112" s="22"/>
    </row>
  </sheetData>
  <mergeCells count="13">
    <mergeCell ref="E1:F1"/>
    <mergeCell ref="E2:F2"/>
    <mergeCell ref="E3:F3"/>
    <mergeCell ref="A5:F5"/>
    <mergeCell ref="A72:F72"/>
    <mergeCell ref="A39:F39"/>
    <mergeCell ref="A51:F51"/>
    <mergeCell ref="A32:F32"/>
    <mergeCell ref="A68:F68"/>
    <mergeCell ref="A64:F64"/>
    <mergeCell ref="A9:F9"/>
    <mergeCell ref="A29:F29"/>
    <mergeCell ref="A17:F17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2018-04-26T05:37:36Z</dcterms:modified>
</cp:coreProperties>
</file>