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8695" windowHeight="123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H60" i="1"/>
  <c r="H59" i="1"/>
  <c r="H58" i="1"/>
  <c r="H57" i="1"/>
  <c r="H56" i="1"/>
  <c r="E52" i="1"/>
  <c r="F52" i="1"/>
  <c r="G52" i="1"/>
  <c r="D52" i="1"/>
  <c r="H55" i="1"/>
  <c r="I39" i="1" l="1"/>
  <c r="H39" i="1"/>
  <c r="I38" i="1"/>
  <c r="H38" i="1"/>
  <c r="I37" i="1"/>
  <c r="H37" i="1"/>
  <c r="I36" i="1"/>
  <c r="H36" i="1"/>
  <c r="I35" i="1"/>
  <c r="H35" i="1"/>
  <c r="I33" i="1"/>
  <c r="H33" i="1"/>
  <c r="I50" i="1"/>
  <c r="E41" i="1"/>
  <c r="F41" i="1"/>
  <c r="G41" i="1"/>
  <c r="D41" i="1"/>
  <c r="H50" i="1"/>
  <c r="H28" i="1"/>
  <c r="E23" i="1"/>
  <c r="F23" i="1"/>
  <c r="G23" i="1"/>
  <c r="D23" i="1"/>
  <c r="I28" i="1"/>
  <c r="E31" i="1"/>
  <c r="F31" i="1"/>
  <c r="G31" i="1"/>
  <c r="D31" i="1"/>
  <c r="D15" i="1" l="1"/>
  <c r="G63" i="1"/>
  <c r="F63" i="1"/>
  <c r="E63" i="1"/>
  <c r="D63" i="1"/>
  <c r="E15" i="1"/>
  <c r="I72" i="1"/>
  <c r="I71" i="1"/>
  <c r="I70" i="1"/>
  <c r="H72" i="1"/>
  <c r="H71" i="1"/>
  <c r="H70" i="1"/>
  <c r="H69" i="1"/>
  <c r="H68" i="1"/>
  <c r="H67" i="1"/>
  <c r="H66" i="1"/>
  <c r="H65" i="1"/>
  <c r="H22" i="1"/>
  <c r="H21" i="1"/>
  <c r="H20" i="1"/>
  <c r="H19" i="1"/>
  <c r="H18" i="1"/>
  <c r="H17" i="1"/>
  <c r="H16" i="1"/>
  <c r="I65" i="1"/>
  <c r="F15" i="1"/>
  <c r="G15" i="1"/>
  <c r="H15" i="1" l="1"/>
  <c r="I48" i="1"/>
  <c r="H43" i="1"/>
  <c r="I43" i="1"/>
  <c r="H48" i="1" l="1"/>
  <c r="I32" i="1" l="1"/>
  <c r="I34" i="1"/>
  <c r="H32" i="1"/>
  <c r="H34" i="1"/>
  <c r="I10" i="1"/>
  <c r="I11" i="1"/>
  <c r="I12" i="1"/>
  <c r="I14" i="1"/>
  <c r="I16" i="1"/>
  <c r="I17" i="1"/>
  <c r="I19" i="1"/>
  <c r="I20" i="1"/>
  <c r="I21" i="1"/>
  <c r="I22" i="1"/>
  <c r="I40" i="1"/>
  <c r="I42" i="1"/>
  <c r="I44" i="1"/>
  <c r="I45" i="1"/>
  <c r="I46" i="1"/>
  <c r="I47" i="1"/>
  <c r="I49" i="1"/>
  <c r="I51" i="1"/>
  <c r="I24" i="1"/>
  <c r="I25" i="1"/>
  <c r="I26" i="1"/>
  <c r="I27" i="1"/>
  <c r="I29" i="1"/>
  <c r="I30" i="1"/>
  <c r="I53" i="1"/>
  <c r="I54" i="1"/>
  <c r="I55" i="1"/>
  <c r="I56" i="1"/>
  <c r="I57" i="1"/>
  <c r="I58" i="1"/>
  <c r="I59" i="1"/>
  <c r="I60" i="1"/>
  <c r="I61" i="1"/>
  <c r="I62" i="1"/>
  <c r="I64" i="1"/>
  <c r="I66" i="1"/>
  <c r="I67" i="1"/>
  <c r="I68" i="1"/>
  <c r="I69" i="1"/>
  <c r="H10" i="1"/>
  <c r="H11" i="1"/>
  <c r="H12" i="1"/>
  <c r="H14" i="1"/>
  <c r="H40" i="1"/>
  <c r="H42" i="1"/>
  <c r="H44" i="1"/>
  <c r="H45" i="1"/>
  <c r="H46" i="1"/>
  <c r="H47" i="1"/>
  <c r="H49" i="1"/>
  <c r="H51" i="1"/>
  <c r="H24" i="1"/>
  <c r="H25" i="1"/>
  <c r="H26" i="1"/>
  <c r="H27" i="1"/>
  <c r="H29" i="1"/>
  <c r="H30" i="1"/>
  <c r="H53" i="1"/>
  <c r="H54" i="1"/>
  <c r="H61" i="1"/>
  <c r="H62" i="1"/>
  <c r="H64" i="1"/>
  <c r="E9" i="1"/>
  <c r="F9" i="1"/>
  <c r="G9" i="1"/>
  <c r="D9" i="1"/>
  <c r="H23" i="1" l="1"/>
  <c r="H9" i="1"/>
  <c r="I31" i="1"/>
  <c r="H63" i="1"/>
  <c r="E73" i="1"/>
  <c r="H31" i="1"/>
  <c r="F73" i="1"/>
  <c r="G73" i="1"/>
  <c r="D73" i="1"/>
  <c r="H13" i="1"/>
  <c r="H41" i="1"/>
  <c r="I41" i="1"/>
  <c r="I52" i="1"/>
  <c r="I63" i="1"/>
  <c r="I15" i="1"/>
  <c r="H52" i="1"/>
  <c r="I23" i="1"/>
  <c r="I13" i="1"/>
  <c r="I9" i="1"/>
  <c r="I73" i="1" l="1"/>
  <c r="H73" i="1"/>
</calcChain>
</file>

<file path=xl/sharedStrings.xml><?xml version="1.0" encoding="utf-8"?>
<sst xmlns="http://schemas.openxmlformats.org/spreadsheetml/2006/main" count="89" uniqueCount="67">
  <si>
    <t>№ п/п</t>
  </si>
  <si>
    <t>ИТОГО</t>
  </si>
  <si>
    <t>Отклонения</t>
  </si>
  <si>
    <t>Отчет об исполнении бюджета района по расходам</t>
  </si>
  <si>
    <t xml:space="preserve">тыс. руб. </t>
  </si>
  <si>
    <t>к Заключению КСП ДМР</t>
  </si>
  <si>
    <t>Форма 0503127</t>
  </si>
  <si>
    <t>Наименование главного администратора бюджетных средств</t>
  </si>
  <si>
    <t>Утвержденные бюджетные назначения</t>
  </si>
  <si>
    <t xml:space="preserve">Кассовые расходы </t>
  </si>
  <si>
    <t>Раздел, подраздел</t>
  </si>
  <si>
    <t>0103</t>
  </si>
  <si>
    <t>0702</t>
  </si>
  <si>
    <t>0104</t>
  </si>
  <si>
    <t>0107</t>
  </si>
  <si>
    <t>0113</t>
  </si>
  <si>
    <t>0106</t>
  </si>
  <si>
    <t>0102</t>
  </si>
  <si>
    <t>2.</t>
  </si>
  <si>
    <t>1.</t>
  </si>
  <si>
    <t>КСП ДМР</t>
  </si>
  <si>
    <t xml:space="preserve">Земское Собрание </t>
  </si>
  <si>
    <t>3.</t>
  </si>
  <si>
    <t>Управление образования</t>
  </si>
  <si>
    <t>0701</t>
  </si>
  <si>
    <t>0707</t>
  </si>
  <si>
    <t>0709</t>
  </si>
  <si>
    <t>1003</t>
  </si>
  <si>
    <t>1004</t>
  </si>
  <si>
    <t>0503</t>
  </si>
  <si>
    <t>1105</t>
  </si>
  <si>
    <t>4.</t>
  </si>
  <si>
    <t>УГиИ</t>
  </si>
  <si>
    <t>0409</t>
  </si>
  <si>
    <t>0412</t>
  </si>
  <si>
    <t>0501</t>
  </si>
  <si>
    <t>1102</t>
  </si>
  <si>
    <t>5.</t>
  </si>
  <si>
    <t>Администрация района</t>
  </si>
  <si>
    <t>0309</t>
  </si>
  <si>
    <t>0405</t>
  </si>
  <si>
    <t>0408</t>
  </si>
  <si>
    <t>1001</t>
  </si>
  <si>
    <t>6.</t>
  </si>
  <si>
    <t>Управление по культуре</t>
  </si>
  <si>
    <t>0801</t>
  </si>
  <si>
    <t>0804</t>
  </si>
  <si>
    <t>7.</t>
  </si>
  <si>
    <t>Уточненная сводная бюджетная роспись расходов</t>
  </si>
  <si>
    <t>гр. 4-6</t>
  </si>
  <si>
    <t>гр. 5-7</t>
  </si>
  <si>
    <t>УФиК</t>
  </si>
  <si>
    <t>0502</t>
  </si>
  <si>
    <t>1301</t>
  </si>
  <si>
    <t>1401</t>
  </si>
  <si>
    <t>УиИЗО</t>
  </si>
  <si>
    <t>8.</t>
  </si>
  <si>
    <t>0901</t>
  </si>
  <si>
    <t>Анализ соответствия показателей бюджетной отчетности ГАБС (форма 0503127) данным Уточненной сводной бюджетной росписи по расходам и Отчета об исполнении бюджета района по расходам</t>
  </si>
  <si>
    <t>Приложение 1</t>
  </si>
  <si>
    <t>0703</t>
  </si>
  <si>
    <t>1101</t>
  </si>
  <si>
    <t>1103</t>
  </si>
  <si>
    <t>1006</t>
  </si>
  <si>
    <t>1402</t>
  </si>
  <si>
    <t>0505</t>
  </si>
  <si>
    <t>от 25.04.2018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</si>
</sst>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8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0" fillId="0" borderId="0" xfId="0" applyNumberFormat="1" applyFill="1" applyBorder="1"/>
    <xf numFmtId="164" fontId="10" fillId="0" borderId="0" xfId="0" applyNumberFormat="1" applyFont="1" applyFill="1" applyBorder="1"/>
    <xf numFmtId="164" fontId="9" fillId="0" borderId="0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workbookViewId="0">
      <selection activeCell="A4" sqref="A4:I4"/>
    </sheetView>
  </sheetViews>
  <sheetFormatPr defaultRowHeight="15" x14ac:dyDescent="0.25"/>
  <cols>
    <col min="1" max="1" width="4.7109375" customWidth="1"/>
    <col min="2" max="2" width="32.28515625" customWidth="1"/>
    <col min="3" max="3" width="12.5703125" customWidth="1"/>
    <col min="4" max="4" width="16" customWidth="1"/>
    <col min="5" max="5" width="13" customWidth="1"/>
    <col min="6" max="6" width="11.7109375" customWidth="1"/>
    <col min="7" max="7" width="13.28515625" customWidth="1"/>
    <col min="8" max="8" width="15" customWidth="1"/>
    <col min="9" max="9" width="12.5703125" customWidth="1"/>
  </cols>
  <sheetData>
    <row r="1" spans="1:13" ht="15.75" x14ac:dyDescent="0.25">
      <c r="H1" s="37" t="s">
        <v>59</v>
      </c>
      <c r="I1" s="38"/>
    </row>
    <row r="2" spans="1:13" ht="15.75" x14ac:dyDescent="0.25">
      <c r="H2" s="37" t="s">
        <v>5</v>
      </c>
      <c r="I2" s="37"/>
    </row>
    <row r="3" spans="1:13" ht="15.75" x14ac:dyDescent="0.25">
      <c r="H3" s="37" t="s">
        <v>66</v>
      </c>
      <c r="I3" s="37"/>
    </row>
    <row r="4" spans="1:13" ht="49.5" customHeight="1" x14ac:dyDescent="0.25">
      <c r="A4" s="45" t="s">
        <v>58</v>
      </c>
      <c r="B4" s="45"/>
      <c r="C4" s="45"/>
      <c r="D4" s="45"/>
      <c r="E4" s="45"/>
      <c r="F4" s="45"/>
      <c r="G4" s="45"/>
      <c r="H4" s="45"/>
      <c r="I4" s="45"/>
    </row>
    <row r="5" spans="1:13" x14ac:dyDescent="0.25">
      <c r="I5" s="13" t="s">
        <v>4</v>
      </c>
    </row>
    <row r="6" spans="1:13" ht="49.5" customHeight="1" x14ac:dyDescent="0.25">
      <c r="A6" s="41" t="s">
        <v>0</v>
      </c>
      <c r="B6" s="41" t="s">
        <v>7</v>
      </c>
      <c r="C6" s="41" t="s">
        <v>10</v>
      </c>
      <c r="D6" s="39" t="s">
        <v>6</v>
      </c>
      <c r="E6" s="40"/>
      <c r="F6" s="43" t="s">
        <v>48</v>
      </c>
      <c r="G6" s="43" t="s">
        <v>3</v>
      </c>
      <c r="H6" s="39" t="s">
        <v>2</v>
      </c>
      <c r="I6" s="40"/>
    </row>
    <row r="7" spans="1:13" ht="51" customHeight="1" x14ac:dyDescent="0.25">
      <c r="A7" s="42"/>
      <c r="B7" s="42"/>
      <c r="C7" s="42"/>
      <c r="D7" s="6" t="s">
        <v>8</v>
      </c>
      <c r="E7" s="10" t="s">
        <v>9</v>
      </c>
      <c r="F7" s="44"/>
      <c r="G7" s="44"/>
      <c r="H7" s="6" t="s">
        <v>49</v>
      </c>
      <c r="I7" s="6" t="s">
        <v>50</v>
      </c>
      <c r="J7" s="3"/>
      <c r="K7" s="3"/>
      <c r="L7" s="4"/>
      <c r="M7" s="4"/>
    </row>
    <row r="8" spans="1:13" ht="20.25" customHeight="1" x14ac:dyDescent="0.25">
      <c r="A8" s="8">
        <v>1</v>
      </c>
      <c r="B8" s="8">
        <v>2</v>
      </c>
      <c r="C8" s="11">
        <v>3</v>
      </c>
      <c r="D8" s="9">
        <v>4</v>
      </c>
      <c r="E8" s="7">
        <v>5</v>
      </c>
      <c r="F8" s="9">
        <v>6</v>
      </c>
      <c r="G8" s="9">
        <v>7</v>
      </c>
      <c r="H8" s="9">
        <v>8</v>
      </c>
      <c r="I8" s="9">
        <v>9</v>
      </c>
      <c r="J8" s="3"/>
      <c r="K8" s="3"/>
      <c r="L8" s="4"/>
      <c r="M8" s="4"/>
    </row>
    <row r="9" spans="1:13" ht="15.75" x14ac:dyDescent="0.25">
      <c r="A9" s="16" t="s">
        <v>19</v>
      </c>
      <c r="B9" s="17" t="s">
        <v>21</v>
      </c>
      <c r="C9" s="18"/>
      <c r="D9" s="19">
        <f>D10+D11+D12</f>
        <v>7038.5</v>
      </c>
      <c r="E9" s="19">
        <f t="shared" ref="E9:G9" si="0">E10+E11+E12</f>
        <v>6911.0999999999995</v>
      </c>
      <c r="F9" s="19">
        <f t="shared" si="0"/>
        <v>7038.5</v>
      </c>
      <c r="G9" s="19">
        <f t="shared" si="0"/>
        <v>6911.0999999999995</v>
      </c>
      <c r="H9" s="19">
        <f>D9-F9</f>
        <v>0</v>
      </c>
      <c r="I9" s="19">
        <f>E9-G9</f>
        <v>0</v>
      </c>
      <c r="J9" s="5"/>
      <c r="K9" s="5"/>
      <c r="L9" s="30"/>
      <c r="M9" s="4"/>
    </row>
    <row r="10" spans="1:13" ht="15.75" x14ac:dyDescent="0.25">
      <c r="A10" s="1"/>
      <c r="B10" s="2"/>
      <c r="C10" s="12" t="s">
        <v>11</v>
      </c>
      <c r="D10" s="15">
        <v>5743.7</v>
      </c>
      <c r="E10" s="15">
        <v>5743.4</v>
      </c>
      <c r="F10" s="15">
        <v>5743.7</v>
      </c>
      <c r="G10" s="15">
        <v>5743.4</v>
      </c>
      <c r="H10" s="15">
        <f t="shared" ref="H10:H73" si="1">D10-F10</f>
        <v>0</v>
      </c>
      <c r="I10" s="15">
        <f t="shared" ref="I10:I73" si="2">E10-G10</f>
        <v>0</v>
      </c>
      <c r="J10" s="5"/>
      <c r="K10" s="5"/>
      <c r="L10" s="30"/>
      <c r="M10" s="4"/>
    </row>
    <row r="11" spans="1:13" ht="15.75" x14ac:dyDescent="0.25">
      <c r="A11" s="1"/>
      <c r="B11" s="2"/>
      <c r="C11" s="12" t="s">
        <v>14</v>
      </c>
      <c r="D11" s="15">
        <v>367.8</v>
      </c>
      <c r="E11" s="15">
        <v>367.8</v>
      </c>
      <c r="F11" s="15">
        <v>367.8</v>
      </c>
      <c r="G11" s="15">
        <v>367.8</v>
      </c>
      <c r="H11" s="15">
        <f t="shared" si="1"/>
        <v>0</v>
      </c>
      <c r="I11" s="15">
        <f t="shared" si="2"/>
        <v>0</v>
      </c>
      <c r="J11" s="5"/>
      <c r="K11" s="5"/>
      <c r="L11" s="30"/>
      <c r="M11" s="4"/>
    </row>
    <row r="12" spans="1:13" ht="18" customHeight="1" x14ac:dyDescent="0.25">
      <c r="A12" s="1"/>
      <c r="B12" s="2"/>
      <c r="C12" s="12" t="s">
        <v>15</v>
      </c>
      <c r="D12" s="15">
        <v>927</v>
      </c>
      <c r="E12" s="15">
        <v>799.9</v>
      </c>
      <c r="F12" s="15">
        <v>927</v>
      </c>
      <c r="G12" s="15">
        <v>799.9</v>
      </c>
      <c r="H12" s="15">
        <f t="shared" si="1"/>
        <v>0</v>
      </c>
      <c r="I12" s="15">
        <f t="shared" si="2"/>
        <v>0</v>
      </c>
      <c r="J12" s="5"/>
      <c r="K12" s="5"/>
      <c r="L12" s="30"/>
      <c r="M12" s="4"/>
    </row>
    <row r="13" spans="1:13" ht="18.75" customHeight="1" x14ac:dyDescent="0.25">
      <c r="A13" s="16" t="s">
        <v>18</v>
      </c>
      <c r="B13" s="17" t="s">
        <v>20</v>
      </c>
      <c r="C13" s="18"/>
      <c r="D13" s="19">
        <f>D14</f>
        <v>5437.3</v>
      </c>
      <c r="E13" s="19">
        <f>E14</f>
        <v>5272</v>
      </c>
      <c r="F13" s="19">
        <f>F14</f>
        <v>5437.3</v>
      </c>
      <c r="G13" s="19">
        <f>G14</f>
        <v>5272</v>
      </c>
      <c r="H13" s="19">
        <f t="shared" si="1"/>
        <v>0</v>
      </c>
      <c r="I13" s="19">
        <f t="shared" si="2"/>
        <v>0</v>
      </c>
      <c r="J13" s="5"/>
      <c r="K13" s="5"/>
      <c r="L13" s="30"/>
      <c r="M13" s="4"/>
    </row>
    <row r="14" spans="1:13" ht="16.5" customHeight="1" x14ac:dyDescent="0.25">
      <c r="A14" s="1"/>
      <c r="B14" s="2"/>
      <c r="C14" s="12" t="s">
        <v>16</v>
      </c>
      <c r="D14" s="15">
        <v>5437.3</v>
      </c>
      <c r="E14" s="15">
        <v>5272</v>
      </c>
      <c r="F14" s="15">
        <v>5437.3</v>
      </c>
      <c r="G14" s="15">
        <v>5272</v>
      </c>
      <c r="H14" s="15">
        <f t="shared" si="1"/>
        <v>0</v>
      </c>
      <c r="I14" s="15">
        <f t="shared" si="2"/>
        <v>0</v>
      </c>
      <c r="J14" s="5"/>
      <c r="K14" s="5"/>
      <c r="L14" s="30"/>
      <c r="M14" s="4"/>
    </row>
    <row r="15" spans="1:13" ht="15.75" x14ac:dyDescent="0.25">
      <c r="A15" s="16" t="s">
        <v>22</v>
      </c>
      <c r="B15" s="17" t="s">
        <v>23</v>
      </c>
      <c r="C15" s="18"/>
      <c r="D15" s="22">
        <f>D16+D17+D19+D20+D21+D22+D18</f>
        <v>840308.20000000007</v>
      </c>
      <c r="E15" s="22">
        <f>E16+E17+E19+E20+E21+E22+E18</f>
        <v>839779.40000000014</v>
      </c>
      <c r="F15" s="22">
        <f>F16+F17+F19+F20+F21+F22+F18</f>
        <v>840308.20000000007</v>
      </c>
      <c r="G15" s="22">
        <f>G16+G17+G19+G20+G21+G22+G18</f>
        <v>839779.40000000014</v>
      </c>
      <c r="H15" s="19">
        <f>D15-F15</f>
        <v>0</v>
      </c>
      <c r="I15" s="19">
        <f t="shared" si="2"/>
        <v>0</v>
      </c>
      <c r="J15" s="5"/>
      <c r="K15" s="5"/>
      <c r="L15" s="30"/>
      <c r="M15" s="4"/>
    </row>
    <row r="16" spans="1:13" ht="16.5" customHeight="1" x14ac:dyDescent="0.25">
      <c r="A16" s="1"/>
      <c r="B16" s="2"/>
      <c r="C16" s="12" t="s">
        <v>24</v>
      </c>
      <c r="D16" s="23">
        <v>355295.6</v>
      </c>
      <c r="E16" s="23">
        <v>355199.2</v>
      </c>
      <c r="F16" s="23">
        <v>355295.6</v>
      </c>
      <c r="G16" s="23">
        <v>355199.2</v>
      </c>
      <c r="H16" s="15">
        <f t="shared" si="1"/>
        <v>0</v>
      </c>
      <c r="I16" s="15">
        <f t="shared" si="2"/>
        <v>0</v>
      </c>
      <c r="J16" s="5"/>
      <c r="K16" s="5"/>
      <c r="L16" s="30"/>
      <c r="M16" s="4"/>
    </row>
    <row r="17" spans="1:13" ht="16.5" customHeight="1" x14ac:dyDescent="0.25">
      <c r="A17" s="1"/>
      <c r="B17" s="2"/>
      <c r="C17" s="12" t="s">
        <v>12</v>
      </c>
      <c r="D17" s="23">
        <v>363826.9</v>
      </c>
      <c r="E17" s="23">
        <v>363826.9</v>
      </c>
      <c r="F17" s="23">
        <v>363826.9</v>
      </c>
      <c r="G17" s="23">
        <v>363826.9</v>
      </c>
      <c r="H17" s="15">
        <f t="shared" si="1"/>
        <v>0</v>
      </c>
      <c r="I17" s="15">
        <f t="shared" si="2"/>
        <v>0</v>
      </c>
      <c r="J17" s="5"/>
      <c r="K17" s="5"/>
      <c r="L17" s="30"/>
      <c r="M17" s="4"/>
    </row>
    <row r="18" spans="1:13" ht="16.5" customHeight="1" x14ac:dyDescent="0.25">
      <c r="A18" s="1"/>
      <c r="B18" s="2"/>
      <c r="C18" s="12" t="s">
        <v>60</v>
      </c>
      <c r="D18" s="23">
        <v>57004</v>
      </c>
      <c r="E18" s="23">
        <v>57004</v>
      </c>
      <c r="F18" s="23">
        <v>57004</v>
      </c>
      <c r="G18" s="23">
        <v>57004</v>
      </c>
      <c r="H18" s="15">
        <f t="shared" si="1"/>
        <v>0</v>
      </c>
      <c r="I18" s="15">
        <v>0</v>
      </c>
      <c r="J18" s="5"/>
      <c r="K18" s="5"/>
      <c r="L18" s="30"/>
      <c r="M18" s="4"/>
    </row>
    <row r="19" spans="1:13" ht="18" customHeight="1" x14ac:dyDescent="0.25">
      <c r="A19" s="1"/>
      <c r="B19" s="2"/>
      <c r="C19" s="12" t="s">
        <v>25</v>
      </c>
      <c r="D19" s="23">
        <v>9319.5</v>
      </c>
      <c r="E19" s="23">
        <v>9319.5</v>
      </c>
      <c r="F19" s="23">
        <v>9319.5</v>
      </c>
      <c r="G19" s="23">
        <v>9319.5</v>
      </c>
      <c r="H19" s="15">
        <f t="shared" si="1"/>
        <v>0</v>
      </c>
      <c r="I19" s="15">
        <f t="shared" si="2"/>
        <v>0</v>
      </c>
      <c r="J19" s="5"/>
      <c r="K19" s="5"/>
      <c r="L19" s="30"/>
      <c r="M19" s="4"/>
    </row>
    <row r="20" spans="1:13" ht="18.75" customHeight="1" x14ac:dyDescent="0.25">
      <c r="A20" s="1"/>
      <c r="B20" s="2"/>
      <c r="C20" s="12" t="s">
        <v>26</v>
      </c>
      <c r="D20" s="23">
        <v>17987</v>
      </c>
      <c r="E20" s="23">
        <v>17981.400000000001</v>
      </c>
      <c r="F20" s="23">
        <v>17987</v>
      </c>
      <c r="G20" s="23">
        <v>17981.400000000001</v>
      </c>
      <c r="H20" s="15">
        <f t="shared" si="1"/>
        <v>0</v>
      </c>
      <c r="I20" s="15">
        <f t="shared" si="2"/>
        <v>0</v>
      </c>
      <c r="J20" s="5"/>
      <c r="K20" s="5"/>
      <c r="L20" s="30"/>
      <c r="M20" s="4"/>
    </row>
    <row r="21" spans="1:13" ht="15.75" x14ac:dyDescent="0.25">
      <c r="A21" s="1"/>
      <c r="B21" s="1"/>
      <c r="C21" s="14" t="s">
        <v>27</v>
      </c>
      <c r="D21" s="23">
        <v>25548.9</v>
      </c>
      <c r="E21" s="23">
        <v>25509.8</v>
      </c>
      <c r="F21" s="23">
        <v>25548.9</v>
      </c>
      <c r="G21" s="23">
        <v>25509.8</v>
      </c>
      <c r="H21" s="15">
        <f t="shared" si="1"/>
        <v>0</v>
      </c>
      <c r="I21" s="15">
        <f t="shared" si="2"/>
        <v>0</v>
      </c>
      <c r="J21" s="5"/>
      <c r="K21" s="5"/>
      <c r="L21" s="30"/>
      <c r="M21" s="4"/>
    </row>
    <row r="22" spans="1:13" ht="15.75" x14ac:dyDescent="0.25">
      <c r="A22" s="1"/>
      <c r="B22" s="1"/>
      <c r="C22" s="14" t="s">
        <v>28</v>
      </c>
      <c r="D22" s="23">
        <v>11326.3</v>
      </c>
      <c r="E22" s="23">
        <v>10938.6</v>
      </c>
      <c r="F22" s="23">
        <v>11326.3</v>
      </c>
      <c r="G22" s="23">
        <v>10938.6</v>
      </c>
      <c r="H22" s="15">
        <f t="shared" si="1"/>
        <v>0</v>
      </c>
      <c r="I22" s="15">
        <f t="shared" si="2"/>
        <v>0</v>
      </c>
      <c r="J22" s="5"/>
      <c r="K22" s="5"/>
      <c r="L22" s="30"/>
      <c r="M22" s="4"/>
    </row>
    <row r="23" spans="1:13" ht="15.75" x14ac:dyDescent="0.25">
      <c r="A23" s="16" t="s">
        <v>31</v>
      </c>
      <c r="B23" s="16" t="s">
        <v>51</v>
      </c>
      <c r="C23" s="25"/>
      <c r="D23" s="26">
        <f>D24+D25+D26+D27+D28+D29+D30</f>
        <v>54810.8</v>
      </c>
      <c r="E23" s="26">
        <f t="shared" ref="E23:H23" si="3">E24+E25+E26+E27+E28+E29+E30</f>
        <v>54810.8</v>
      </c>
      <c r="F23" s="26">
        <f t="shared" si="3"/>
        <v>54810.8</v>
      </c>
      <c r="G23" s="26">
        <f t="shared" si="3"/>
        <v>54810.8</v>
      </c>
      <c r="H23" s="26">
        <f t="shared" si="3"/>
        <v>0</v>
      </c>
      <c r="I23" s="26">
        <f t="shared" si="2"/>
        <v>0</v>
      </c>
      <c r="J23" s="5"/>
      <c r="K23" s="5"/>
      <c r="L23" s="30"/>
      <c r="M23" s="4"/>
    </row>
    <row r="24" spans="1:13" ht="15.75" x14ac:dyDescent="0.25">
      <c r="A24" s="1"/>
      <c r="B24" s="1"/>
      <c r="C24" s="27" t="s">
        <v>16</v>
      </c>
      <c r="D24" s="28">
        <v>12375.3</v>
      </c>
      <c r="E24" s="28">
        <v>12375.3</v>
      </c>
      <c r="F24" s="28">
        <v>12375.3</v>
      </c>
      <c r="G24" s="28">
        <v>12375.3</v>
      </c>
      <c r="H24" s="28">
        <f t="shared" ref="H24:H30" si="4">D24-F24</f>
        <v>0</v>
      </c>
      <c r="I24" s="28">
        <f t="shared" si="2"/>
        <v>0</v>
      </c>
      <c r="J24" s="5"/>
      <c r="K24" s="5"/>
      <c r="L24" s="30"/>
      <c r="M24" s="4"/>
    </row>
    <row r="25" spans="1:13" ht="15.75" x14ac:dyDescent="0.25">
      <c r="A25" s="1"/>
      <c r="B25" s="1"/>
      <c r="C25" s="27" t="s">
        <v>15</v>
      </c>
      <c r="D25" s="28">
        <v>8883.6</v>
      </c>
      <c r="E25" s="28">
        <v>8883.6</v>
      </c>
      <c r="F25" s="28">
        <v>8883.6</v>
      </c>
      <c r="G25" s="28">
        <v>8883.6</v>
      </c>
      <c r="H25" s="28">
        <f t="shared" si="4"/>
        <v>0</v>
      </c>
      <c r="I25" s="28">
        <f t="shared" si="2"/>
        <v>0</v>
      </c>
      <c r="J25" s="5"/>
      <c r="K25" s="5"/>
      <c r="L25" s="30"/>
      <c r="M25" s="4"/>
    </row>
    <row r="26" spans="1:13" ht="15.75" x14ac:dyDescent="0.25">
      <c r="A26" s="1"/>
      <c r="B26" s="1"/>
      <c r="C26" s="27" t="s">
        <v>52</v>
      </c>
      <c r="D26" s="28">
        <v>4409.8</v>
      </c>
      <c r="E26" s="28">
        <v>4409.8</v>
      </c>
      <c r="F26" s="28">
        <v>4409.8</v>
      </c>
      <c r="G26" s="28">
        <v>4409.8</v>
      </c>
      <c r="H26" s="28">
        <f t="shared" si="4"/>
        <v>0</v>
      </c>
      <c r="I26" s="28">
        <f t="shared" si="2"/>
        <v>0</v>
      </c>
      <c r="J26" s="5"/>
      <c r="K26" s="5"/>
      <c r="L26" s="30"/>
      <c r="M26" s="4"/>
    </row>
    <row r="27" spans="1:13" ht="15.75" x14ac:dyDescent="0.25">
      <c r="A27" s="1"/>
      <c r="B27" s="1"/>
      <c r="C27" s="27" t="s">
        <v>27</v>
      </c>
      <c r="D27" s="28">
        <v>259.2</v>
      </c>
      <c r="E27" s="28">
        <v>259.2</v>
      </c>
      <c r="F27" s="28">
        <v>259.2</v>
      </c>
      <c r="G27" s="28">
        <v>259.2</v>
      </c>
      <c r="H27" s="28">
        <f t="shared" si="4"/>
        <v>0</v>
      </c>
      <c r="I27" s="28">
        <f t="shared" si="2"/>
        <v>0</v>
      </c>
      <c r="J27" s="5"/>
      <c r="K27" s="5"/>
      <c r="L27" s="30"/>
      <c r="M27" s="4"/>
    </row>
    <row r="28" spans="1:13" ht="15.75" x14ac:dyDescent="0.25">
      <c r="A28" s="1"/>
      <c r="B28" s="1"/>
      <c r="C28" s="27" t="s">
        <v>53</v>
      </c>
      <c r="D28" s="28">
        <v>3163.4</v>
      </c>
      <c r="E28" s="28">
        <v>3163.4</v>
      </c>
      <c r="F28" s="28">
        <v>3163.4</v>
      </c>
      <c r="G28" s="28">
        <v>3163.4</v>
      </c>
      <c r="H28" s="28">
        <f t="shared" si="4"/>
        <v>0</v>
      </c>
      <c r="I28" s="28">
        <f t="shared" si="2"/>
        <v>0</v>
      </c>
      <c r="J28" s="5"/>
      <c r="K28" s="5"/>
      <c r="L28" s="30"/>
      <c r="M28" s="4"/>
    </row>
    <row r="29" spans="1:13" ht="15.75" x14ac:dyDescent="0.25">
      <c r="A29" s="1"/>
      <c r="B29" s="1"/>
      <c r="C29" s="27" t="s">
        <v>54</v>
      </c>
      <c r="D29" s="28">
        <v>18685.2</v>
      </c>
      <c r="E29" s="28">
        <v>18685.2</v>
      </c>
      <c r="F29" s="28">
        <v>18685.2</v>
      </c>
      <c r="G29" s="28">
        <v>18685.2</v>
      </c>
      <c r="H29" s="28">
        <f t="shared" si="4"/>
        <v>0</v>
      </c>
      <c r="I29" s="28">
        <f t="shared" si="2"/>
        <v>0</v>
      </c>
      <c r="J29" s="5"/>
      <c r="K29" s="5"/>
      <c r="L29" s="30"/>
      <c r="M29" s="4"/>
    </row>
    <row r="30" spans="1:13" ht="15.75" x14ac:dyDescent="0.25">
      <c r="A30" s="1"/>
      <c r="B30" s="1"/>
      <c r="C30" s="27" t="s">
        <v>64</v>
      </c>
      <c r="D30" s="28">
        <v>7034.3</v>
      </c>
      <c r="E30" s="28">
        <v>7034.3</v>
      </c>
      <c r="F30" s="28">
        <v>7034.3</v>
      </c>
      <c r="G30" s="28">
        <v>7034.3</v>
      </c>
      <c r="H30" s="28">
        <f t="shared" si="4"/>
        <v>0</v>
      </c>
      <c r="I30" s="28">
        <f t="shared" si="2"/>
        <v>0</v>
      </c>
      <c r="J30" s="5"/>
      <c r="K30" s="5"/>
      <c r="L30" s="30"/>
      <c r="M30" s="4"/>
    </row>
    <row r="31" spans="1:13" ht="15.75" x14ac:dyDescent="0.25">
      <c r="A31" s="16" t="s">
        <v>37</v>
      </c>
      <c r="B31" s="16" t="s">
        <v>55</v>
      </c>
      <c r="C31" s="25"/>
      <c r="D31" s="26">
        <f>D32+D33+D34+D35+D36+D37+D38+D39+D40</f>
        <v>49172.100000000006</v>
      </c>
      <c r="E31" s="26">
        <f t="shared" ref="E31:G31" si="5">E32+E33+E34+E35+E36+E37+E38+E39+E40</f>
        <v>46251</v>
      </c>
      <c r="F31" s="26">
        <f t="shared" si="5"/>
        <v>49172.100000000006</v>
      </c>
      <c r="G31" s="26">
        <f t="shared" si="5"/>
        <v>46251</v>
      </c>
      <c r="H31" s="26">
        <f t="shared" ref="H31:H39" si="6">D31-F31</f>
        <v>0</v>
      </c>
      <c r="I31" s="26">
        <f t="shared" ref="I31:I39" si="7">E31-G31</f>
        <v>0</v>
      </c>
      <c r="J31" s="5"/>
      <c r="K31" s="5"/>
      <c r="L31" s="30"/>
      <c r="M31" s="4"/>
    </row>
    <row r="32" spans="1:13" ht="15.75" x14ac:dyDescent="0.25">
      <c r="A32" s="1"/>
      <c r="B32" s="1"/>
      <c r="C32" s="27" t="s">
        <v>15</v>
      </c>
      <c r="D32" s="28">
        <v>42340.5</v>
      </c>
      <c r="E32" s="28">
        <v>41851.800000000003</v>
      </c>
      <c r="F32" s="28">
        <v>42340.5</v>
      </c>
      <c r="G32" s="28">
        <v>41851.800000000003</v>
      </c>
      <c r="H32" s="28">
        <f t="shared" si="6"/>
        <v>0</v>
      </c>
      <c r="I32" s="28">
        <f t="shared" si="7"/>
        <v>0</v>
      </c>
      <c r="J32" s="5"/>
      <c r="K32" s="5"/>
      <c r="L32" s="30"/>
      <c r="M32" s="4"/>
    </row>
    <row r="33" spans="1:13" ht="15.75" x14ac:dyDescent="0.25">
      <c r="A33" s="1"/>
      <c r="B33" s="1"/>
      <c r="C33" s="27" t="s">
        <v>41</v>
      </c>
      <c r="D33" s="28">
        <v>1382.6</v>
      </c>
      <c r="E33" s="28">
        <v>1382.6</v>
      </c>
      <c r="F33" s="28">
        <v>1382.6</v>
      </c>
      <c r="G33" s="28">
        <v>1382.6</v>
      </c>
      <c r="H33" s="28">
        <f t="shared" si="6"/>
        <v>0</v>
      </c>
      <c r="I33" s="28">
        <f t="shared" si="7"/>
        <v>0</v>
      </c>
      <c r="J33" s="5"/>
      <c r="K33" s="5"/>
      <c r="L33" s="30"/>
      <c r="M33" s="4"/>
    </row>
    <row r="34" spans="1:13" ht="15.75" x14ac:dyDescent="0.25">
      <c r="A34" s="1"/>
      <c r="B34" s="1"/>
      <c r="C34" s="27" t="s">
        <v>35</v>
      </c>
      <c r="D34" s="28">
        <v>159.4</v>
      </c>
      <c r="E34" s="28">
        <v>157.80000000000001</v>
      </c>
      <c r="F34" s="28">
        <v>159.4</v>
      </c>
      <c r="G34" s="28">
        <v>157.80000000000001</v>
      </c>
      <c r="H34" s="28">
        <f t="shared" si="6"/>
        <v>0</v>
      </c>
      <c r="I34" s="28">
        <f t="shared" si="7"/>
        <v>0</v>
      </c>
      <c r="J34" s="5"/>
      <c r="K34" s="5"/>
      <c r="L34" s="30"/>
      <c r="M34" s="4"/>
    </row>
    <row r="35" spans="1:13" ht="15.75" x14ac:dyDescent="0.25">
      <c r="A35" s="1"/>
      <c r="B35" s="1"/>
      <c r="C35" s="27" t="s">
        <v>52</v>
      </c>
      <c r="D35" s="28">
        <v>207.1</v>
      </c>
      <c r="E35" s="28">
        <v>207.1</v>
      </c>
      <c r="F35" s="28">
        <v>207.1</v>
      </c>
      <c r="G35" s="28">
        <v>207.1</v>
      </c>
      <c r="H35" s="28">
        <f t="shared" si="6"/>
        <v>0</v>
      </c>
      <c r="I35" s="28">
        <f t="shared" si="7"/>
        <v>0</v>
      </c>
      <c r="J35" s="5"/>
      <c r="K35" s="5"/>
      <c r="L35" s="30"/>
      <c r="M35" s="4"/>
    </row>
    <row r="36" spans="1:13" ht="15.75" x14ac:dyDescent="0.25">
      <c r="A36" s="1"/>
      <c r="B36" s="1"/>
      <c r="C36" s="27" t="s">
        <v>29</v>
      </c>
      <c r="D36" s="28">
        <v>228</v>
      </c>
      <c r="E36" s="28">
        <v>228</v>
      </c>
      <c r="F36" s="28">
        <v>228</v>
      </c>
      <c r="G36" s="28">
        <v>228</v>
      </c>
      <c r="H36" s="28">
        <f t="shared" si="6"/>
        <v>0</v>
      </c>
      <c r="I36" s="28">
        <f t="shared" si="7"/>
        <v>0</v>
      </c>
      <c r="J36" s="5"/>
      <c r="K36" s="5"/>
      <c r="L36" s="30"/>
      <c r="M36" s="4"/>
    </row>
    <row r="37" spans="1:13" ht="15.75" x14ac:dyDescent="0.25">
      <c r="A37" s="1"/>
      <c r="B37" s="1"/>
      <c r="C37" s="27" t="s">
        <v>45</v>
      </c>
      <c r="D37" s="28">
        <v>337.3</v>
      </c>
      <c r="E37" s="28">
        <v>291.39999999999998</v>
      </c>
      <c r="F37" s="28">
        <v>337.3</v>
      </c>
      <c r="G37" s="28">
        <v>291.39999999999998</v>
      </c>
      <c r="H37" s="28">
        <f t="shared" si="6"/>
        <v>0</v>
      </c>
      <c r="I37" s="28">
        <f t="shared" si="7"/>
        <v>0</v>
      </c>
      <c r="J37" s="5"/>
      <c r="K37" s="5"/>
      <c r="L37" s="30"/>
      <c r="M37" s="4"/>
    </row>
    <row r="38" spans="1:13" ht="15.75" x14ac:dyDescent="0.25">
      <c r="A38" s="1"/>
      <c r="B38" s="1"/>
      <c r="C38" s="27" t="s">
        <v>28</v>
      </c>
      <c r="D38" s="28">
        <v>1244.3</v>
      </c>
      <c r="E38" s="28">
        <v>1223.0999999999999</v>
      </c>
      <c r="F38" s="28">
        <v>1244.3</v>
      </c>
      <c r="G38" s="28">
        <v>1223.0999999999999</v>
      </c>
      <c r="H38" s="28">
        <f t="shared" si="6"/>
        <v>0</v>
      </c>
      <c r="I38" s="28">
        <f t="shared" si="7"/>
        <v>0</v>
      </c>
      <c r="J38" s="5"/>
      <c r="K38" s="5"/>
      <c r="L38" s="30"/>
      <c r="M38" s="4"/>
    </row>
    <row r="39" spans="1:13" ht="15.75" x14ac:dyDescent="0.25">
      <c r="A39" s="1"/>
      <c r="B39" s="1"/>
      <c r="C39" s="27" t="s">
        <v>63</v>
      </c>
      <c r="D39" s="28">
        <v>2398.9</v>
      </c>
      <c r="E39" s="28">
        <v>35.200000000000003</v>
      </c>
      <c r="F39" s="28">
        <v>2398.9</v>
      </c>
      <c r="G39" s="28">
        <v>35.200000000000003</v>
      </c>
      <c r="H39" s="28">
        <f t="shared" si="6"/>
        <v>0</v>
      </c>
      <c r="I39" s="28">
        <f t="shared" si="7"/>
        <v>0</v>
      </c>
      <c r="J39" s="5"/>
      <c r="K39" s="5"/>
      <c r="L39" s="30"/>
      <c r="M39" s="4"/>
    </row>
    <row r="40" spans="1:13" ht="15.75" x14ac:dyDescent="0.25">
      <c r="A40" s="1"/>
      <c r="B40" s="1"/>
      <c r="C40" s="27" t="s">
        <v>30</v>
      </c>
      <c r="D40" s="28">
        <v>874</v>
      </c>
      <c r="E40" s="28">
        <v>874</v>
      </c>
      <c r="F40" s="28">
        <v>874</v>
      </c>
      <c r="G40" s="28">
        <v>874</v>
      </c>
      <c r="H40" s="28">
        <f t="shared" si="1"/>
        <v>0</v>
      </c>
      <c r="I40" s="28">
        <f t="shared" si="2"/>
        <v>0</v>
      </c>
      <c r="J40" s="5"/>
      <c r="K40" s="5"/>
      <c r="L40" s="30"/>
      <c r="M40" s="4"/>
    </row>
    <row r="41" spans="1:13" ht="15.75" x14ac:dyDescent="0.25">
      <c r="A41" s="16" t="s">
        <v>43</v>
      </c>
      <c r="B41" s="16" t="s">
        <v>32</v>
      </c>
      <c r="C41" s="29"/>
      <c r="D41" s="26">
        <f>D42+D43+D44+D45+D46+D47+D48+D49+D50+D51</f>
        <v>246787.1</v>
      </c>
      <c r="E41" s="26">
        <f t="shared" ref="E41:G41" si="8">E42+E43+E44+E45+E46+E47+E48+E49+E50+E51</f>
        <v>229190.3</v>
      </c>
      <c r="F41" s="26">
        <f t="shared" si="8"/>
        <v>246787.1</v>
      </c>
      <c r="G41" s="26">
        <f t="shared" si="8"/>
        <v>229190.3</v>
      </c>
      <c r="H41" s="26">
        <f t="shared" si="1"/>
        <v>0</v>
      </c>
      <c r="I41" s="26">
        <f t="shared" si="2"/>
        <v>0</v>
      </c>
      <c r="J41" s="5"/>
      <c r="K41" s="5"/>
      <c r="L41" s="30"/>
    </row>
    <row r="42" spans="1:13" ht="15.75" x14ac:dyDescent="0.25">
      <c r="A42" s="1"/>
      <c r="B42" s="1"/>
      <c r="C42" s="27" t="s">
        <v>15</v>
      </c>
      <c r="D42" s="28">
        <v>4530.7</v>
      </c>
      <c r="E42" s="28">
        <v>1070.0999999999999</v>
      </c>
      <c r="F42" s="28">
        <v>4530.7</v>
      </c>
      <c r="G42" s="28">
        <v>1070.0999999999999</v>
      </c>
      <c r="H42" s="28">
        <f t="shared" si="1"/>
        <v>0</v>
      </c>
      <c r="I42" s="28">
        <f t="shared" si="2"/>
        <v>0</v>
      </c>
      <c r="J42" s="5"/>
      <c r="K42" s="5"/>
      <c r="L42" s="30"/>
    </row>
    <row r="43" spans="1:13" ht="15.75" x14ac:dyDescent="0.25">
      <c r="A43" s="1"/>
      <c r="B43" s="1"/>
      <c r="C43" s="27" t="s">
        <v>39</v>
      </c>
      <c r="D43" s="28">
        <v>235.8</v>
      </c>
      <c r="E43" s="28">
        <v>235.8</v>
      </c>
      <c r="F43" s="28">
        <v>235.8</v>
      </c>
      <c r="G43" s="28">
        <v>235.8</v>
      </c>
      <c r="H43" s="28">
        <f t="shared" si="1"/>
        <v>0</v>
      </c>
      <c r="I43" s="28">
        <f t="shared" si="2"/>
        <v>0</v>
      </c>
      <c r="J43" s="5"/>
      <c r="K43" s="5"/>
      <c r="L43" s="30"/>
    </row>
    <row r="44" spans="1:13" ht="15.75" x14ac:dyDescent="0.25">
      <c r="A44" s="1"/>
      <c r="B44" s="1"/>
      <c r="C44" s="27" t="s">
        <v>33</v>
      </c>
      <c r="D44" s="28">
        <v>142473.70000000001</v>
      </c>
      <c r="E44" s="28">
        <v>138809.5</v>
      </c>
      <c r="F44" s="28">
        <v>142473.70000000001</v>
      </c>
      <c r="G44" s="28">
        <v>138809.5</v>
      </c>
      <c r="H44" s="28">
        <f t="shared" si="1"/>
        <v>0</v>
      </c>
      <c r="I44" s="28">
        <f t="shared" si="2"/>
        <v>0</v>
      </c>
      <c r="J44" s="5"/>
      <c r="K44" s="5"/>
      <c r="L44" s="30"/>
    </row>
    <row r="45" spans="1:13" ht="15.75" x14ac:dyDescent="0.25">
      <c r="A45" s="1"/>
      <c r="B45" s="1"/>
      <c r="C45" s="27" t="s">
        <v>34</v>
      </c>
      <c r="D45" s="28">
        <v>11349.8</v>
      </c>
      <c r="E45" s="28">
        <v>11268.8</v>
      </c>
      <c r="F45" s="28">
        <v>11349.8</v>
      </c>
      <c r="G45" s="28">
        <v>11268.8</v>
      </c>
      <c r="H45" s="28">
        <f t="shared" si="1"/>
        <v>0</v>
      </c>
      <c r="I45" s="28">
        <f t="shared" si="2"/>
        <v>0</v>
      </c>
      <c r="J45" s="5"/>
      <c r="K45" s="5"/>
      <c r="L45" s="30"/>
    </row>
    <row r="46" spans="1:13" ht="15.75" x14ac:dyDescent="0.25">
      <c r="A46" s="1"/>
      <c r="B46" s="1"/>
      <c r="C46" s="27" t="s">
        <v>35</v>
      </c>
      <c r="D46" s="28">
        <v>67825.8</v>
      </c>
      <c r="E46" s="28">
        <v>63710.5</v>
      </c>
      <c r="F46" s="28">
        <v>67825.8</v>
      </c>
      <c r="G46" s="28">
        <v>63710.5</v>
      </c>
      <c r="H46" s="28">
        <f t="shared" si="1"/>
        <v>0</v>
      </c>
      <c r="I46" s="28">
        <f t="shared" si="2"/>
        <v>0</v>
      </c>
      <c r="J46" s="5"/>
      <c r="K46" s="5"/>
      <c r="L46" s="30"/>
    </row>
    <row r="47" spans="1:13" ht="15.75" x14ac:dyDescent="0.25">
      <c r="A47" s="1"/>
      <c r="B47" s="1"/>
      <c r="C47" s="27" t="s">
        <v>12</v>
      </c>
      <c r="D47" s="28">
        <v>7305.6</v>
      </c>
      <c r="E47" s="28">
        <v>7061.5</v>
      </c>
      <c r="F47" s="28">
        <v>7305.6</v>
      </c>
      <c r="G47" s="28">
        <v>7061.5</v>
      </c>
      <c r="H47" s="28">
        <f t="shared" si="1"/>
        <v>0</v>
      </c>
      <c r="I47" s="28">
        <f t="shared" si="2"/>
        <v>0</v>
      </c>
      <c r="J47" s="5"/>
      <c r="K47" s="5"/>
      <c r="L47" s="30"/>
    </row>
    <row r="48" spans="1:13" ht="15.75" x14ac:dyDescent="0.25">
      <c r="A48" s="1"/>
      <c r="B48" s="1"/>
      <c r="C48" s="27" t="s">
        <v>45</v>
      </c>
      <c r="D48" s="28">
        <v>3688.4</v>
      </c>
      <c r="E48" s="28">
        <v>3517.6</v>
      </c>
      <c r="F48" s="28">
        <v>3688.4</v>
      </c>
      <c r="G48" s="28">
        <v>3517.6</v>
      </c>
      <c r="H48" s="28">
        <f t="shared" si="1"/>
        <v>0</v>
      </c>
      <c r="I48" s="28">
        <f t="shared" si="2"/>
        <v>0</v>
      </c>
      <c r="J48" s="5"/>
      <c r="K48" s="5"/>
      <c r="L48" s="30"/>
    </row>
    <row r="49" spans="1:12" ht="15.75" x14ac:dyDescent="0.25">
      <c r="A49" s="1"/>
      <c r="B49" s="1"/>
      <c r="C49" s="27" t="s">
        <v>57</v>
      </c>
      <c r="D49" s="28">
        <v>4980.7</v>
      </c>
      <c r="E49" s="28">
        <v>0</v>
      </c>
      <c r="F49" s="28">
        <v>4980.7</v>
      </c>
      <c r="G49" s="28">
        <v>0</v>
      </c>
      <c r="H49" s="28">
        <f t="shared" si="1"/>
        <v>0</v>
      </c>
      <c r="I49" s="28">
        <f t="shared" si="2"/>
        <v>0</v>
      </c>
      <c r="J49" s="5"/>
      <c r="K49" s="5"/>
      <c r="L49" s="30"/>
    </row>
    <row r="50" spans="1:12" ht="15.75" x14ac:dyDescent="0.25">
      <c r="A50" s="1"/>
      <c r="B50" s="1"/>
      <c r="C50" s="27" t="s">
        <v>36</v>
      </c>
      <c r="D50" s="28">
        <v>72.2</v>
      </c>
      <c r="E50" s="28">
        <v>0</v>
      </c>
      <c r="F50" s="28">
        <v>72.2</v>
      </c>
      <c r="G50" s="28">
        <v>0</v>
      </c>
      <c r="H50" s="28">
        <f t="shared" si="1"/>
        <v>0</v>
      </c>
      <c r="I50" s="28">
        <f t="shared" si="2"/>
        <v>0</v>
      </c>
      <c r="J50" s="5"/>
      <c r="K50" s="5"/>
      <c r="L50" s="30"/>
    </row>
    <row r="51" spans="1:12" ht="15.75" x14ac:dyDescent="0.25">
      <c r="A51" s="1"/>
      <c r="B51" s="1"/>
      <c r="C51" s="27" t="s">
        <v>30</v>
      </c>
      <c r="D51" s="28">
        <v>4324.3999999999996</v>
      </c>
      <c r="E51" s="28">
        <v>3516.5</v>
      </c>
      <c r="F51" s="28">
        <v>4324.3999999999996</v>
      </c>
      <c r="G51" s="28">
        <v>3516.5</v>
      </c>
      <c r="H51" s="28">
        <f t="shared" si="1"/>
        <v>0</v>
      </c>
      <c r="I51" s="28">
        <f t="shared" si="2"/>
        <v>0</v>
      </c>
      <c r="J51" s="5"/>
      <c r="K51" s="5"/>
      <c r="L51" s="30"/>
    </row>
    <row r="52" spans="1:12" ht="15.75" x14ac:dyDescent="0.25">
      <c r="A52" s="16" t="s">
        <v>47</v>
      </c>
      <c r="B52" s="16" t="s">
        <v>38</v>
      </c>
      <c r="C52" s="21"/>
      <c r="D52" s="19">
        <f>D53+D54+D55+D56+D57+D58+D59+D60+D61+D62</f>
        <v>71532.899999999994</v>
      </c>
      <c r="E52" s="19">
        <f t="shared" ref="E52:G52" si="9">E53+E54+E55+E56+E57+E58+E59+E60+E61+E62</f>
        <v>69003.799999999988</v>
      </c>
      <c r="F52" s="19">
        <f t="shared" si="9"/>
        <v>71532.899999999994</v>
      </c>
      <c r="G52" s="19">
        <f t="shared" si="9"/>
        <v>69003.799999999988</v>
      </c>
      <c r="H52" s="19">
        <f t="shared" si="1"/>
        <v>0</v>
      </c>
      <c r="I52" s="19">
        <f t="shared" si="2"/>
        <v>0</v>
      </c>
      <c r="J52" s="5"/>
      <c r="K52" s="5"/>
      <c r="L52" s="30"/>
    </row>
    <row r="53" spans="1:12" ht="15.75" x14ac:dyDescent="0.25">
      <c r="A53" s="1"/>
      <c r="B53" s="1"/>
      <c r="C53" s="14" t="s">
        <v>17</v>
      </c>
      <c r="D53" s="15">
        <v>2705.5</v>
      </c>
      <c r="E53" s="15">
        <v>2703.7</v>
      </c>
      <c r="F53" s="15">
        <v>2705.5</v>
      </c>
      <c r="G53" s="15">
        <v>2703.7</v>
      </c>
      <c r="H53" s="15">
        <f t="shared" si="1"/>
        <v>0</v>
      </c>
      <c r="I53" s="15">
        <f t="shared" si="2"/>
        <v>0</v>
      </c>
      <c r="J53" s="5"/>
      <c r="K53" s="5"/>
      <c r="L53" s="30"/>
    </row>
    <row r="54" spans="1:12" ht="15.75" x14ac:dyDescent="0.25">
      <c r="A54" s="1"/>
      <c r="B54" s="1"/>
      <c r="C54" s="33" t="s">
        <v>13</v>
      </c>
      <c r="D54" s="23">
        <v>39860.5</v>
      </c>
      <c r="E54" s="23">
        <v>39849.199999999997</v>
      </c>
      <c r="F54" s="23">
        <v>39860.5</v>
      </c>
      <c r="G54" s="23">
        <v>39849.199999999997</v>
      </c>
      <c r="H54" s="23">
        <f t="shared" si="1"/>
        <v>0</v>
      </c>
      <c r="I54" s="23">
        <f t="shared" si="2"/>
        <v>0</v>
      </c>
      <c r="J54" s="5"/>
      <c r="K54" s="5"/>
      <c r="L54" s="30"/>
    </row>
    <row r="55" spans="1:12" ht="15.75" x14ac:dyDescent="0.25">
      <c r="A55" s="1"/>
      <c r="B55" s="1"/>
      <c r="C55" s="33" t="s">
        <v>15</v>
      </c>
      <c r="D55" s="23">
        <v>7316.2</v>
      </c>
      <c r="E55" s="23">
        <v>6978.1</v>
      </c>
      <c r="F55" s="23">
        <v>7316.2</v>
      </c>
      <c r="G55" s="23">
        <v>6978.1</v>
      </c>
      <c r="H55" s="23">
        <f t="shared" si="1"/>
        <v>0</v>
      </c>
      <c r="I55" s="23">
        <f t="shared" si="2"/>
        <v>0</v>
      </c>
      <c r="J55" s="5"/>
      <c r="K55" s="5"/>
      <c r="L55" s="30"/>
    </row>
    <row r="56" spans="1:12" ht="15.75" x14ac:dyDescent="0.25">
      <c r="A56" s="1"/>
      <c r="B56" s="1"/>
      <c r="C56" s="14" t="s">
        <v>39</v>
      </c>
      <c r="D56" s="15">
        <v>5304.6</v>
      </c>
      <c r="E56" s="15">
        <v>5304.6</v>
      </c>
      <c r="F56" s="15">
        <v>5304.6</v>
      </c>
      <c r="G56" s="15">
        <v>5304.6</v>
      </c>
      <c r="H56" s="15">
        <f>D56-F56</f>
        <v>0</v>
      </c>
      <c r="I56" s="15">
        <f t="shared" si="2"/>
        <v>0</v>
      </c>
      <c r="J56" s="5"/>
      <c r="K56" s="5"/>
      <c r="L56" s="30"/>
    </row>
    <row r="57" spans="1:12" ht="15.75" x14ac:dyDescent="0.25">
      <c r="A57" s="1"/>
      <c r="B57" s="1"/>
      <c r="C57" s="14" t="s">
        <v>40</v>
      </c>
      <c r="D57" s="15">
        <v>2063.9</v>
      </c>
      <c r="E57" s="15">
        <v>1990.6</v>
      </c>
      <c r="F57" s="15">
        <v>2063.9</v>
      </c>
      <c r="G57" s="15">
        <v>1990.6</v>
      </c>
      <c r="H57" s="15">
        <f>D57-F57</f>
        <v>0</v>
      </c>
      <c r="I57" s="15">
        <f t="shared" si="2"/>
        <v>0</v>
      </c>
      <c r="J57" s="5"/>
      <c r="K57" s="5"/>
      <c r="L57" s="30"/>
    </row>
    <row r="58" spans="1:12" ht="15.75" x14ac:dyDescent="0.25">
      <c r="A58" s="1"/>
      <c r="B58" s="1"/>
      <c r="C58" s="14" t="s">
        <v>41</v>
      </c>
      <c r="D58" s="15">
        <v>3111.1</v>
      </c>
      <c r="E58" s="15">
        <v>3111.1</v>
      </c>
      <c r="F58" s="15">
        <v>3111.1</v>
      </c>
      <c r="G58" s="15">
        <v>3111.1</v>
      </c>
      <c r="H58" s="15">
        <f>D58-F58</f>
        <v>0</v>
      </c>
      <c r="I58" s="15">
        <f t="shared" si="2"/>
        <v>0</v>
      </c>
      <c r="J58" s="5"/>
      <c r="K58" s="5"/>
      <c r="L58" s="30"/>
    </row>
    <row r="59" spans="1:12" ht="15.75" x14ac:dyDescent="0.25">
      <c r="A59" s="1"/>
      <c r="B59" s="1"/>
      <c r="C59" s="14" t="s">
        <v>34</v>
      </c>
      <c r="D59" s="15">
        <v>349.6</v>
      </c>
      <c r="E59" s="15">
        <v>349.6</v>
      </c>
      <c r="F59" s="15">
        <v>349.6</v>
      </c>
      <c r="G59" s="15">
        <v>349.6</v>
      </c>
      <c r="H59" s="15">
        <f>D59-F59</f>
        <v>0</v>
      </c>
      <c r="I59" s="15">
        <f t="shared" si="2"/>
        <v>0</v>
      </c>
      <c r="J59" s="5"/>
      <c r="K59" s="5"/>
      <c r="L59" s="30"/>
    </row>
    <row r="60" spans="1:12" ht="15.75" x14ac:dyDescent="0.25">
      <c r="A60" s="1"/>
      <c r="B60" s="1"/>
      <c r="C60" s="14" t="s">
        <v>65</v>
      </c>
      <c r="D60" s="15">
        <v>250.2</v>
      </c>
      <c r="E60" s="15">
        <v>250.2</v>
      </c>
      <c r="F60" s="24">
        <v>250.2</v>
      </c>
      <c r="G60" s="15">
        <v>250.2</v>
      </c>
      <c r="H60" s="15">
        <f>D60-F60</f>
        <v>0</v>
      </c>
      <c r="I60" s="15">
        <f t="shared" si="2"/>
        <v>0</v>
      </c>
      <c r="J60" s="5"/>
      <c r="K60" s="5"/>
      <c r="L60" s="30"/>
    </row>
    <row r="61" spans="1:12" ht="15.75" x14ac:dyDescent="0.25">
      <c r="A61" s="1"/>
      <c r="B61" s="1"/>
      <c r="C61" s="14" t="s">
        <v>42</v>
      </c>
      <c r="D61" s="15">
        <v>4959.7</v>
      </c>
      <c r="E61" s="15">
        <v>4959.7</v>
      </c>
      <c r="F61" s="15">
        <v>4959.7</v>
      </c>
      <c r="G61" s="15">
        <v>4959.7</v>
      </c>
      <c r="H61" s="15">
        <f t="shared" si="1"/>
        <v>0</v>
      </c>
      <c r="I61" s="15">
        <f t="shared" si="2"/>
        <v>0</v>
      </c>
      <c r="J61" s="5"/>
      <c r="K61" s="5"/>
      <c r="L61" s="30"/>
    </row>
    <row r="62" spans="1:12" ht="15.75" x14ac:dyDescent="0.25">
      <c r="A62" s="1"/>
      <c r="B62" s="1"/>
      <c r="C62" s="14" t="s">
        <v>27</v>
      </c>
      <c r="D62" s="15">
        <v>5611.6</v>
      </c>
      <c r="E62" s="15">
        <v>3507</v>
      </c>
      <c r="F62" s="15">
        <v>5611.6</v>
      </c>
      <c r="G62" s="15">
        <v>3507</v>
      </c>
      <c r="H62" s="15">
        <f t="shared" si="1"/>
        <v>0</v>
      </c>
      <c r="I62" s="15">
        <f t="shared" si="2"/>
        <v>0</v>
      </c>
      <c r="J62" s="5"/>
      <c r="K62" s="5"/>
      <c r="L62" s="30"/>
    </row>
    <row r="63" spans="1:12" ht="15.75" x14ac:dyDescent="0.25">
      <c r="A63" s="16" t="s">
        <v>56</v>
      </c>
      <c r="B63" s="16" t="s">
        <v>44</v>
      </c>
      <c r="C63" s="20"/>
      <c r="D63" s="22">
        <f>D64+D66+D67+D68+D69+D72+D65+D70+D71</f>
        <v>64213.3</v>
      </c>
      <c r="E63" s="22">
        <f>E64+E66+E67+E68+E69+E72+E65+E70+E71</f>
        <v>61770.30000000001</v>
      </c>
      <c r="F63" s="22">
        <f>F64+F66+F67+F68+F69+F72+F65+F70+F71</f>
        <v>64213.3</v>
      </c>
      <c r="G63" s="22">
        <f>G64+G66+G67+G68+G69+G72+G65+G70+G71</f>
        <v>61770.3</v>
      </c>
      <c r="H63" s="19">
        <f t="shared" si="1"/>
        <v>0</v>
      </c>
      <c r="I63" s="19">
        <f t="shared" si="2"/>
        <v>0</v>
      </c>
      <c r="J63" s="5"/>
      <c r="K63" s="5"/>
      <c r="L63" s="30"/>
    </row>
    <row r="64" spans="1:12" ht="15.75" x14ac:dyDescent="0.25">
      <c r="A64" s="1"/>
      <c r="B64" s="1"/>
      <c r="C64" s="14" t="s">
        <v>15</v>
      </c>
      <c r="D64" s="23">
        <v>5131.3999999999996</v>
      </c>
      <c r="E64" s="23">
        <v>5130.8</v>
      </c>
      <c r="F64" s="23">
        <v>5131.3999999999996</v>
      </c>
      <c r="G64" s="23">
        <v>5130.8</v>
      </c>
      <c r="H64" s="15">
        <f t="shared" si="1"/>
        <v>0</v>
      </c>
      <c r="I64" s="15">
        <f t="shared" si="2"/>
        <v>0</v>
      </c>
      <c r="J64" s="5"/>
      <c r="K64" s="5"/>
      <c r="L64" s="30"/>
    </row>
    <row r="65" spans="1:12" ht="15.75" x14ac:dyDescent="0.25">
      <c r="A65" s="1"/>
      <c r="B65" s="1"/>
      <c r="C65" s="14" t="s">
        <v>60</v>
      </c>
      <c r="D65" s="23">
        <v>24289.7</v>
      </c>
      <c r="E65" s="23">
        <v>24289.7</v>
      </c>
      <c r="F65" s="23">
        <v>24289.7</v>
      </c>
      <c r="G65" s="23">
        <v>24289.7</v>
      </c>
      <c r="H65" s="15">
        <f t="shared" si="1"/>
        <v>0</v>
      </c>
      <c r="I65" s="15">
        <f t="shared" si="2"/>
        <v>0</v>
      </c>
      <c r="J65" s="5"/>
      <c r="K65" s="5"/>
      <c r="L65" s="30"/>
    </row>
    <row r="66" spans="1:12" ht="15.75" x14ac:dyDescent="0.25">
      <c r="A66" s="1"/>
      <c r="B66" s="1"/>
      <c r="C66" s="14" t="s">
        <v>25</v>
      </c>
      <c r="D66" s="23">
        <v>1592.1</v>
      </c>
      <c r="E66" s="23">
        <v>1591.2</v>
      </c>
      <c r="F66" s="23">
        <v>1592.1</v>
      </c>
      <c r="G66" s="23">
        <v>1591.2</v>
      </c>
      <c r="H66" s="15">
        <f t="shared" si="1"/>
        <v>0</v>
      </c>
      <c r="I66" s="15">
        <f t="shared" si="2"/>
        <v>0</v>
      </c>
      <c r="J66" s="5"/>
      <c r="K66" s="5"/>
      <c r="L66" s="30"/>
    </row>
    <row r="67" spans="1:12" ht="15.75" x14ac:dyDescent="0.25">
      <c r="A67" s="1"/>
      <c r="B67" s="1"/>
      <c r="C67" s="14" t="s">
        <v>45</v>
      </c>
      <c r="D67" s="23">
        <v>8032.7</v>
      </c>
      <c r="E67" s="23">
        <v>8032.7</v>
      </c>
      <c r="F67" s="23">
        <v>8032.7</v>
      </c>
      <c r="G67" s="23">
        <v>8032.7</v>
      </c>
      <c r="H67" s="15">
        <f t="shared" si="1"/>
        <v>0</v>
      </c>
      <c r="I67" s="15">
        <f t="shared" si="2"/>
        <v>0</v>
      </c>
      <c r="J67" s="5"/>
      <c r="K67" s="5"/>
      <c r="L67" s="30"/>
    </row>
    <row r="68" spans="1:12" ht="15.75" x14ac:dyDescent="0.25">
      <c r="A68" s="1"/>
      <c r="B68" s="1"/>
      <c r="C68" s="33" t="s">
        <v>46</v>
      </c>
      <c r="D68" s="23">
        <v>1504.2</v>
      </c>
      <c r="E68" s="23">
        <v>1504.2</v>
      </c>
      <c r="F68" s="23">
        <v>1504.2</v>
      </c>
      <c r="G68" s="23">
        <v>1504.1</v>
      </c>
      <c r="H68" s="23">
        <f t="shared" si="1"/>
        <v>0</v>
      </c>
      <c r="I68" s="23">
        <f t="shared" si="2"/>
        <v>0.10000000000013642</v>
      </c>
      <c r="J68" s="31"/>
      <c r="K68" s="31"/>
      <c r="L68" s="32"/>
    </row>
    <row r="69" spans="1:12" ht="15.75" x14ac:dyDescent="0.25">
      <c r="A69" s="1"/>
      <c r="B69" s="1"/>
      <c r="C69" s="14" t="s">
        <v>27</v>
      </c>
      <c r="D69" s="23">
        <v>13910.3</v>
      </c>
      <c r="E69" s="23">
        <v>11583.4</v>
      </c>
      <c r="F69" s="23">
        <v>13910.3</v>
      </c>
      <c r="G69" s="23">
        <v>11583.4</v>
      </c>
      <c r="H69" s="15">
        <f t="shared" si="1"/>
        <v>0</v>
      </c>
      <c r="I69" s="15">
        <f t="shared" si="2"/>
        <v>0</v>
      </c>
      <c r="J69" s="5"/>
      <c r="K69" s="5"/>
      <c r="L69" s="30"/>
    </row>
    <row r="70" spans="1:12" ht="15.75" x14ac:dyDescent="0.25">
      <c r="A70" s="1"/>
      <c r="B70" s="1"/>
      <c r="C70" s="14" t="s">
        <v>61</v>
      </c>
      <c r="D70" s="23">
        <v>349.8</v>
      </c>
      <c r="E70" s="23">
        <v>349.8</v>
      </c>
      <c r="F70" s="23">
        <v>349.8</v>
      </c>
      <c r="G70" s="23">
        <v>349.8</v>
      </c>
      <c r="H70" s="15">
        <f t="shared" si="1"/>
        <v>0</v>
      </c>
      <c r="I70" s="15">
        <f t="shared" si="2"/>
        <v>0</v>
      </c>
      <c r="J70" s="5"/>
      <c r="K70" s="5"/>
      <c r="L70" s="30"/>
    </row>
    <row r="71" spans="1:12" ht="15.75" x14ac:dyDescent="0.25">
      <c r="A71" s="1"/>
      <c r="B71" s="1"/>
      <c r="C71" s="33" t="s">
        <v>62</v>
      </c>
      <c r="D71" s="23">
        <v>8414.6</v>
      </c>
      <c r="E71" s="23">
        <v>8414.6</v>
      </c>
      <c r="F71" s="23">
        <v>8414.6</v>
      </c>
      <c r="G71" s="23">
        <v>8414.7000000000007</v>
      </c>
      <c r="H71" s="23">
        <f t="shared" si="1"/>
        <v>0</v>
      </c>
      <c r="I71" s="23">
        <f t="shared" si="2"/>
        <v>-0.1000000000003638</v>
      </c>
      <c r="J71" s="31"/>
      <c r="K71" s="31"/>
      <c r="L71" s="32"/>
    </row>
    <row r="72" spans="1:12" ht="15.75" x14ac:dyDescent="0.25">
      <c r="A72" s="1"/>
      <c r="B72" s="1"/>
      <c r="C72" s="14" t="s">
        <v>30</v>
      </c>
      <c r="D72" s="23">
        <v>988.5</v>
      </c>
      <c r="E72" s="23">
        <v>873.9</v>
      </c>
      <c r="F72" s="23">
        <v>988.5</v>
      </c>
      <c r="G72" s="23">
        <v>873.9</v>
      </c>
      <c r="H72" s="15">
        <f t="shared" si="1"/>
        <v>0</v>
      </c>
      <c r="I72" s="15">
        <f t="shared" si="2"/>
        <v>0</v>
      </c>
      <c r="J72" s="5"/>
      <c r="K72" s="5"/>
      <c r="L72" s="30"/>
    </row>
    <row r="73" spans="1:12" ht="15.75" x14ac:dyDescent="0.25">
      <c r="A73" s="34" t="s">
        <v>1</v>
      </c>
      <c r="B73" s="35"/>
      <c r="C73" s="36"/>
      <c r="D73" s="19">
        <f>D9+D13+D15+D23+D31+D41+D52+D63</f>
        <v>1339300.2000000002</v>
      </c>
      <c r="E73" s="19">
        <f>E9+E13+E15+E23+E31+E41+E52+E63</f>
        <v>1312988.7000000002</v>
      </c>
      <c r="F73" s="19">
        <f>F9+F13+F15+F23+F31+F41+F52+F63</f>
        <v>1339300.2000000002</v>
      </c>
      <c r="G73" s="19">
        <f>G9+G13+G15+G23+G31+G41+G52+G63</f>
        <v>1312988.7000000002</v>
      </c>
      <c r="H73" s="19">
        <f t="shared" si="1"/>
        <v>0</v>
      </c>
      <c r="I73" s="19">
        <f t="shared" si="2"/>
        <v>0</v>
      </c>
      <c r="J73" s="5"/>
      <c r="K73" s="5"/>
      <c r="L73" s="30"/>
    </row>
  </sheetData>
  <mergeCells count="12">
    <mergeCell ref="A73:C73"/>
    <mergeCell ref="H1:I1"/>
    <mergeCell ref="H2:I2"/>
    <mergeCell ref="H3:I3"/>
    <mergeCell ref="D6:E6"/>
    <mergeCell ref="C6:C7"/>
    <mergeCell ref="F6:F7"/>
    <mergeCell ref="H6:I6"/>
    <mergeCell ref="A4:I4"/>
    <mergeCell ref="B6:B7"/>
    <mergeCell ref="A6:A7"/>
    <mergeCell ref="G6:G7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2018-04-18T10:01:49Z</cp:lastPrinted>
  <dcterms:created xsi:type="dcterms:W3CDTF">2016-04-18T06:16:15Z</dcterms:created>
  <dcterms:modified xsi:type="dcterms:W3CDTF">2018-04-24T12:08:53Z</dcterms:modified>
</cp:coreProperties>
</file>