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на сайт\выложить\"/>
    </mc:Choice>
  </mc:AlternateContent>
  <bookViews>
    <workbookView xWindow="360" yWindow="75" windowWidth="19320" windowHeight="12270"/>
  </bookViews>
  <sheets>
    <sheet name="МП и Подпрограммы" sheetId="1" r:id="rId1"/>
  </sheets>
  <definedNames>
    <definedName name="_GoBack" localSheetId="0">'МП и Подпрограммы'!#REF!</definedName>
    <definedName name="_xlnm._FilterDatabase" localSheetId="0" hidden="1">'МП и Подпрограммы'!$A$6:$L$25</definedName>
    <definedName name="_xlnm.Print_Titles" localSheetId="0">'МП и Подпрограммы'!$4:$6</definedName>
  </definedNames>
  <calcPr calcId="152511"/>
</workbook>
</file>

<file path=xl/calcChain.xml><?xml version="1.0" encoding="utf-8"?>
<calcChain xmlns="http://schemas.openxmlformats.org/spreadsheetml/2006/main">
  <c r="E16" i="1" l="1"/>
  <c r="F16" i="1"/>
  <c r="E11" i="1"/>
  <c r="F11" i="1"/>
  <c r="D16" i="1"/>
  <c r="D11" i="1"/>
  <c r="B11" i="1"/>
  <c r="B25" i="1" s="1"/>
  <c r="C16" i="1"/>
  <c r="C11" i="1"/>
  <c r="C25" i="1" s="1"/>
  <c r="D25" i="1" l="1"/>
  <c r="I8" i="1" s="1"/>
  <c r="I15" i="1"/>
  <c r="I9" i="1"/>
  <c r="I10" i="1"/>
  <c r="F25" i="1"/>
  <c r="K8" i="1" s="1"/>
  <c r="E25" i="1"/>
  <c r="H25" i="1"/>
  <c r="G25" i="1"/>
  <c r="I16" i="1"/>
  <c r="H24" i="1"/>
  <c r="G24" i="1"/>
  <c r="H23" i="1"/>
  <c r="G23" i="1"/>
  <c r="H22" i="1"/>
  <c r="G22" i="1"/>
  <c r="K21" i="1"/>
  <c r="J21" i="1"/>
  <c r="I21" i="1"/>
  <c r="H21" i="1"/>
  <c r="G21" i="1"/>
  <c r="K20" i="1"/>
  <c r="J20" i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K17" i="1"/>
  <c r="J17" i="1"/>
  <c r="I17" i="1"/>
  <c r="H17" i="1"/>
  <c r="G17" i="1"/>
  <c r="H16" i="1"/>
  <c r="G16" i="1"/>
  <c r="H15" i="1"/>
  <c r="G15" i="1"/>
  <c r="H14" i="1"/>
  <c r="G14" i="1"/>
  <c r="K13" i="1"/>
  <c r="J13" i="1"/>
  <c r="I13" i="1"/>
  <c r="H13" i="1"/>
  <c r="G13" i="1"/>
  <c r="K12" i="1"/>
  <c r="J12" i="1"/>
  <c r="I12" i="1"/>
  <c r="H12" i="1"/>
  <c r="G12" i="1"/>
  <c r="H11" i="1"/>
  <c r="G11" i="1"/>
  <c r="H9" i="1"/>
  <c r="G9" i="1"/>
  <c r="H10" i="1"/>
  <c r="G10" i="1"/>
  <c r="H8" i="1"/>
  <c r="G8" i="1"/>
  <c r="H7" i="1"/>
  <c r="G7" i="1"/>
  <c r="J23" i="1" l="1"/>
  <c r="J15" i="1"/>
  <c r="K10" i="1"/>
  <c r="K15" i="1"/>
  <c r="J16" i="1"/>
  <c r="K16" i="1"/>
  <c r="K11" i="1"/>
  <c r="J22" i="1"/>
  <c r="J7" i="1"/>
  <c r="K9" i="1"/>
  <c r="K14" i="1"/>
  <c r="K7" i="1"/>
  <c r="J8" i="1"/>
  <c r="J11" i="1"/>
  <c r="I14" i="1"/>
  <c r="I11" i="1"/>
  <c r="J10" i="1"/>
  <c r="I7" i="1"/>
  <c r="J9" i="1"/>
  <c r="J14" i="1"/>
  <c r="J24" i="1"/>
  <c r="I22" i="1"/>
  <c r="K23" i="1"/>
  <c r="K22" i="1"/>
  <c r="I24" i="1"/>
  <c r="I23" i="1"/>
  <c r="K24" i="1"/>
  <c r="I25" i="1" l="1"/>
  <c r="J25" i="1"/>
  <c r="K25" i="1"/>
</calcChain>
</file>

<file path=xl/sharedStrings.xml><?xml version="1.0" encoding="utf-8"?>
<sst xmlns="http://schemas.openxmlformats.org/spreadsheetml/2006/main" count="49" uniqueCount="46">
  <si>
    <t>Тыс. руб.</t>
  </si>
  <si>
    <t>Наименование Государственной программы, подпрограммы, основного мероприятия</t>
  </si>
  <si>
    <t>НПА</t>
  </si>
  <si>
    <t>2014 г.</t>
  </si>
  <si>
    <t>2015 г.</t>
  </si>
  <si>
    <t>2016 г.</t>
  </si>
  <si>
    <t>2017 г.</t>
  </si>
  <si>
    <t>ПП ПК от 03.10.2013 № 1319-п</t>
  </si>
  <si>
    <t>ПП ПК от 03.10.2013 № 1318-п</t>
  </si>
  <si>
    <t>ПП ПК от 03.10.2013 № 1321-п</t>
  </si>
  <si>
    <t>ПП ПК от 03.10.2013 № 1316-п</t>
  </si>
  <si>
    <t>ПП ПК от 03.10.2013 № 1322-п</t>
  </si>
  <si>
    <t>ПП ПК от 03.10.2013 № 1317-п</t>
  </si>
  <si>
    <t>ПП ПК от 03.10.2013 № 1324-п</t>
  </si>
  <si>
    <t>ПП ПК от 03.10.2013 № 1328-п</t>
  </si>
  <si>
    <t>ПП ПК от 03.10.2013 № 1325-п</t>
  </si>
  <si>
    <t>ПП ПК от 03.10.2013 № 1320-п</t>
  </si>
  <si>
    <t>ПП ПК от 03.10.2013 № 1315-п</t>
  </si>
  <si>
    <t>ВСЕГО</t>
  </si>
  <si>
    <t>тыс. руб.</t>
  </si>
  <si>
    <t>1. МП "Функционирование и развитие системы образования Добрянского района"</t>
  </si>
  <si>
    <t>2. МП "Культура Добрянского района"</t>
  </si>
  <si>
    <t>5. МП "Развитие сельского хозяйства, малого и среднего предпринимательства на территории Добрянского района"</t>
  </si>
  <si>
    <t>5.1. Подпрограмма  "Развитие малого и среднего предпринимательства на территории Добрянского района"</t>
  </si>
  <si>
    <t>6. МП "Инфраструктура Добрянского района"</t>
  </si>
  <si>
    <t>9. МП "Совершенствование системы муниципального управления"</t>
  </si>
  <si>
    <t>Первоначально утвержденный бюджет на 2014-2016 г.г. (от 25.12.2013 № 705)</t>
  </si>
  <si>
    <t>5.2. Подпрограмма  "Развитие малых форм хозяйства на территории Добрянского муниципального района"</t>
  </si>
  <si>
    <t>8. МП "Обеспечение общественной безопасности Добрянского муниципального района"</t>
  </si>
  <si>
    <t>8.1. Подпрограмма "Профилактика безопасности дорожного движения в Добрянском муниципальном районе"</t>
  </si>
  <si>
    <t>8.2. Подпрограмма "Профилактика правонарушений в Добрянском муниципальном районе"</t>
  </si>
  <si>
    <t>8.3. Подпрограмма "Профилактика терроризма и экстремизма в Добрянском муниципальном районе"</t>
  </si>
  <si>
    <t>8.4. Подпрограмма "Противодействие наркомании и незаконному обороту наркотических средств, профилактика потребления психоактивных веществ на территории Добрянского муниципального района"</t>
  </si>
  <si>
    <t>8.5. Подпрограмма "Защита населения и территории района от чрезвычайных ситуаций природного и техногенного характера"</t>
  </si>
  <si>
    <t>10. МП "Управление муниципальными финансами и муниципальным долгом Добрянского муниципального района"</t>
  </si>
  <si>
    <t>11. МП "Гармонизация межнациональных и межконфессиональных отношений"</t>
  </si>
  <si>
    <t>Проект бюджета на 2015-2017 г.г.</t>
  </si>
  <si>
    <t>Отклонение проекта на 2015 г. от первоначального утвержденного бюджета на 2014-2016 г.г.</t>
  </si>
  <si>
    <t>Уточненный бюджет на 2014 - 2016 г.г. (от 24.09.2014 № 845)</t>
  </si>
  <si>
    <t>Отклонение проекта на 2015 г. от уточненного бюджета на 2014-2016 г.г.</t>
  </si>
  <si>
    <t>Удельный вес в общем объёме МП, %</t>
  </si>
  <si>
    <t>Анализ объемов и удельного веса бюджетных ассигнований бюджета Добрянского муниципального района на реализацию муниципальных программ Добрянского муниципального района в 2014-2017 г.г.</t>
  </si>
  <si>
    <t>7. МП "Управление земельными ресурсами и имуществом Добрянского муниципального района"</t>
  </si>
  <si>
    <t>3. МП "Молодежная и семейная политика Добрянского муниципальная района"</t>
  </si>
  <si>
    <t>4. МП "Развитие физической культуры и спорта на территории Добрянского района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</si>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</sst>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(* #,##0.00_);_(* \(#,##0.00\);_(* &quot;-&quot;??_);_(@_)"/>
    <numFmt numFmtId="167" formatCode="_-* #,##0.00\ _D_M_-;\-* #,##0.00\ _D_M_-;_-* &quot;-&quot;??\ _D_M_-;_-@_-"/>
  </numFmts>
  <fonts count="61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 Cyr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255">
    <xf numFmtId="0" fontId="0" fillId="0" borderId="0"/>
    <xf numFmtId="0" fontId="1" fillId="0" borderId="0"/>
    <xf numFmtId="0" fontId="5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2" fillId="20" borderId="0" applyNumberFormat="0" applyBorder="0" applyAlignment="0" applyProtection="0"/>
    <xf numFmtId="0" fontId="12" fillId="5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30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5" fillId="30" borderId="0" applyNumberFormat="0" applyBorder="0" applyAlignment="0" applyProtection="0"/>
    <xf numFmtId="0" fontId="16" fillId="44" borderId="10" applyNumberFormat="0" applyAlignment="0" applyProtection="0"/>
    <xf numFmtId="0" fontId="17" fillId="31" borderId="11" applyNumberFormat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48" borderId="0" applyNumberFormat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42" borderId="10" applyNumberFormat="0" applyAlignment="0" applyProtection="0"/>
    <xf numFmtId="0" fontId="25" fillId="0" borderId="15" applyNumberFormat="0" applyFill="0" applyAlignment="0" applyProtection="0"/>
    <xf numFmtId="0" fontId="26" fillId="42" borderId="0" applyNumberFormat="0" applyBorder="0" applyAlignment="0" applyProtection="0"/>
    <xf numFmtId="0" fontId="27" fillId="0" borderId="0"/>
    <xf numFmtId="0" fontId="5" fillId="41" borderId="16" applyNumberFormat="0" applyFont="0" applyAlignment="0" applyProtection="0"/>
    <xf numFmtId="0" fontId="28" fillId="44" borderId="17" applyNumberFormat="0" applyAlignment="0" applyProtection="0"/>
    <xf numFmtId="4" fontId="29" fillId="49" borderId="18" applyNumberFormat="0" applyProtection="0">
      <alignment vertical="center"/>
    </xf>
    <xf numFmtId="4" fontId="29" fillId="49" borderId="18" applyNumberFormat="0" applyProtection="0">
      <alignment vertical="center"/>
    </xf>
    <xf numFmtId="0" fontId="5" fillId="0" borderId="0"/>
    <xf numFmtId="0" fontId="5" fillId="0" borderId="0"/>
    <xf numFmtId="4" fontId="30" fillId="49" borderId="18" applyNumberFormat="0" applyProtection="0">
      <alignment vertical="center"/>
    </xf>
    <xf numFmtId="4" fontId="30" fillId="49" borderId="18" applyNumberFormat="0" applyProtection="0">
      <alignment vertical="center"/>
    </xf>
    <xf numFmtId="0" fontId="5" fillId="0" borderId="0"/>
    <xf numFmtId="4" fontId="29" fillId="49" borderId="18" applyNumberFormat="0" applyProtection="0">
      <alignment horizontal="left" vertical="center" indent="1"/>
    </xf>
    <xf numFmtId="4" fontId="29" fillId="49" borderId="18" applyNumberFormat="0" applyProtection="0">
      <alignment horizontal="left" vertical="center" indent="1"/>
    </xf>
    <xf numFmtId="0" fontId="5" fillId="0" borderId="0"/>
    <xf numFmtId="4" fontId="31" fillId="50" borderId="19" applyNumberFormat="0" applyProtection="0">
      <alignment horizontal="left" vertical="center" indent="1"/>
    </xf>
    <xf numFmtId="0" fontId="29" fillId="49" borderId="18" applyNumberFormat="0" applyProtection="0">
      <alignment horizontal="left" vertical="top" indent="1"/>
    </xf>
    <xf numFmtId="0" fontId="29" fillId="49" borderId="18" applyNumberFormat="0" applyProtection="0">
      <alignment horizontal="left" vertical="top" indent="1"/>
    </xf>
    <xf numFmtId="0" fontId="5" fillId="0" borderId="0"/>
    <xf numFmtId="4" fontId="29" fillId="4" borderId="0" applyNumberFormat="0" applyProtection="0">
      <alignment horizontal="left" vertical="center" indent="1"/>
    </xf>
    <xf numFmtId="4" fontId="29" fillId="4" borderId="0" applyNumberFormat="0" applyProtection="0">
      <alignment horizontal="left" vertical="center" indent="1"/>
    </xf>
    <xf numFmtId="0" fontId="5" fillId="0" borderId="0"/>
    <xf numFmtId="4" fontId="9" fillId="9" borderId="18" applyNumberFormat="0" applyProtection="0">
      <alignment horizontal="right" vertical="center"/>
    </xf>
    <xf numFmtId="4" fontId="9" fillId="9" borderId="18" applyNumberFormat="0" applyProtection="0">
      <alignment horizontal="right" vertical="center"/>
    </xf>
    <xf numFmtId="0" fontId="5" fillId="0" borderId="0"/>
    <xf numFmtId="4" fontId="9" fillId="5" borderId="18" applyNumberFormat="0" applyProtection="0">
      <alignment horizontal="right" vertical="center"/>
    </xf>
    <xf numFmtId="4" fontId="9" fillId="5" borderId="18" applyNumberFormat="0" applyProtection="0">
      <alignment horizontal="right" vertical="center"/>
    </xf>
    <xf numFmtId="0" fontId="5" fillId="0" borderId="0"/>
    <xf numFmtId="4" fontId="9" fillId="51" borderId="18" applyNumberFormat="0" applyProtection="0">
      <alignment horizontal="right" vertical="center"/>
    </xf>
    <xf numFmtId="4" fontId="9" fillId="51" borderId="18" applyNumberFormat="0" applyProtection="0">
      <alignment horizontal="right" vertical="center"/>
    </xf>
    <xf numFmtId="0" fontId="5" fillId="0" borderId="0"/>
    <xf numFmtId="4" fontId="9" fillId="19" borderId="18" applyNumberFormat="0" applyProtection="0">
      <alignment horizontal="right" vertical="center"/>
    </xf>
    <xf numFmtId="4" fontId="9" fillId="19" borderId="18" applyNumberFormat="0" applyProtection="0">
      <alignment horizontal="right" vertical="center"/>
    </xf>
    <xf numFmtId="0" fontId="5" fillId="0" borderId="0"/>
    <xf numFmtId="4" fontId="9" fillId="23" borderId="18" applyNumberFormat="0" applyProtection="0">
      <alignment horizontal="right" vertical="center"/>
    </xf>
    <xf numFmtId="4" fontId="9" fillId="23" borderId="18" applyNumberFormat="0" applyProtection="0">
      <alignment horizontal="right" vertical="center"/>
    </xf>
    <xf numFmtId="0" fontId="5" fillId="0" borderId="0"/>
    <xf numFmtId="4" fontId="9" fillId="52" borderId="18" applyNumberFormat="0" applyProtection="0">
      <alignment horizontal="right" vertical="center"/>
    </xf>
    <xf numFmtId="4" fontId="9" fillId="52" borderId="18" applyNumberFormat="0" applyProtection="0">
      <alignment horizontal="right" vertical="center"/>
    </xf>
    <xf numFmtId="0" fontId="5" fillId="0" borderId="0"/>
    <xf numFmtId="4" fontId="9" fillId="16" borderId="18" applyNumberFormat="0" applyProtection="0">
      <alignment horizontal="right" vertical="center"/>
    </xf>
    <xf numFmtId="4" fontId="9" fillId="16" borderId="18" applyNumberFormat="0" applyProtection="0">
      <alignment horizontal="right" vertical="center"/>
    </xf>
    <xf numFmtId="0" fontId="5" fillId="0" borderId="0"/>
    <xf numFmtId="4" fontId="9" fillId="53" borderId="18" applyNumberFormat="0" applyProtection="0">
      <alignment horizontal="right" vertical="center"/>
    </xf>
    <xf numFmtId="4" fontId="9" fillId="53" borderId="18" applyNumberFormat="0" applyProtection="0">
      <alignment horizontal="right" vertical="center"/>
    </xf>
    <xf numFmtId="0" fontId="5" fillId="0" borderId="0"/>
    <xf numFmtId="4" fontId="9" fillId="18" borderId="18" applyNumberFormat="0" applyProtection="0">
      <alignment horizontal="right" vertical="center"/>
    </xf>
    <xf numFmtId="4" fontId="9" fillId="18" borderId="18" applyNumberFormat="0" applyProtection="0">
      <alignment horizontal="right" vertical="center"/>
    </xf>
    <xf numFmtId="0" fontId="5" fillId="0" borderId="0"/>
    <xf numFmtId="4" fontId="29" fillId="54" borderId="20" applyNumberFormat="0" applyProtection="0">
      <alignment horizontal="left" vertical="center" indent="1"/>
    </xf>
    <xf numFmtId="4" fontId="29" fillId="54" borderId="20" applyNumberFormat="0" applyProtection="0">
      <alignment horizontal="left" vertical="center" indent="1"/>
    </xf>
    <xf numFmtId="0" fontId="5" fillId="0" borderId="0"/>
    <xf numFmtId="4" fontId="9" fillId="55" borderId="0" applyNumberFormat="0" applyProtection="0">
      <alignment horizontal="left" vertical="center" indent="1"/>
    </xf>
    <xf numFmtId="4" fontId="9" fillId="55" borderId="0" applyNumberFormat="0" applyProtection="0">
      <alignment horizontal="left" vertical="center" indent="1"/>
    </xf>
    <xf numFmtId="0" fontId="5" fillId="0" borderId="0"/>
    <xf numFmtId="4" fontId="32" fillId="15" borderId="0" applyNumberFormat="0" applyProtection="0">
      <alignment horizontal="left" vertical="center" indent="1"/>
    </xf>
    <xf numFmtId="4" fontId="32" fillId="15" borderId="0" applyNumberFormat="0" applyProtection="0">
      <alignment horizontal="left" vertical="center" indent="1"/>
    </xf>
    <xf numFmtId="0" fontId="5" fillId="0" borderId="0"/>
    <xf numFmtId="4" fontId="9" fillId="4" borderId="18" applyNumberFormat="0" applyProtection="0">
      <alignment horizontal="right" vertical="center"/>
    </xf>
    <xf numFmtId="4" fontId="9" fillId="4" borderId="18" applyNumberFormat="0" applyProtection="0">
      <alignment horizontal="right" vertical="center"/>
    </xf>
    <xf numFmtId="0" fontId="5" fillId="0" borderId="0"/>
    <xf numFmtId="4" fontId="33" fillId="55" borderId="0" applyNumberFormat="0" applyProtection="0">
      <alignment horizontal="left" vertical="center" indent="1"/>
    </xf>
    <xf numFmtId="4" fontId="33" fillId="55" borderId="0" applyNumberFormat="0" applyProtection="0">
      <alignment horizontal="left" vertical="center" indent="1"/>
    </xf>
    <xf numFmtId="0" fontId="5" fillId="0" borderId="0"/>
    <xf numFmtId="4" fontId="33" fillId="4" borderId="0" applyNumberFormat="0" applyProtection="0">
      <alignment horizontal="left" vertical="center" indent="1"/>
    </xf>
    <xf numFmtId="4" fontId="33" fillId="4" borderId="0" applyNumberFormat="0" applyProtection="0">
      <alignment horizontal="left" vertical="center" indent="1"/>
    </xf>
    <xf numFmtId="0" fontId="5" fillId="0" borderId="0"/>
    <xf numFmtId="0" fontId="5" fillId="15" borderId="18" applyNumberFormat="0" applyProtection="0">
      <alignment horizontal="left" vertical="center" indent="1"/>
    </xf>
    <xf numFmtId="0" fontId="31" fillId="17" borderId="19" applyNumberFormat="0" applyProtection="0">
      <alignment horizontal="left" vertical="center" indent="1"/>
    </xf>
    <xf numFmtId="0" fontId="5" fillId="15" borderId="18" applyNumberFormat="0" applyProtection="0">
      <alignment horizontal="left" vertical="center" indent="1"/>
    </xf>
    <xf numFmtId="0" fontId="5" fillId="15" borderId="18" applyNumberFormat="0" applyProtection="0">
      <alignment horizontal="left" vertical="top" indent="1"/>
    </xf>
    <xf numFmtId="0" fontId="5" fillId="15" borderId="18" applyNumberFormat="0" applyProtection="0">
      <alignment horizontal="left" vertical="top" indent="1"/>
    </xf>
    <xf numFmtId="0" fontId="5" fillId="0" borderId="0"/>
    <xf numFmtId="0" fontId="5" fillId="4" borderId="18" applyNumberFormat="0" applyProtection="0">
      <alignment horizontal="left" vertical="center" indent="1"/>
    </xf>
    <xf numFmtId="0" fontId="31" fillId="56" borderId="19" applyNumberFormat="0" applyProtection="0">
      <alignment horizontal="left" vertical="center" indent="1"/>
    </xf>
    <xf numFmtId="0" fontId="5" fillId="4" borderId="18" applyNumberFormat="0" applyProtection="0">
      <alignment horizontal="left" vertical="top" indent="1"/>
    </xf>
    <xf numFmtId="0" fontId="5" fillId="4" borderId="18" applyNumberFormat="0" applyProtection="0">
      <alignment horizontal="left" vertical="top" indent="1"/>
    </xf>
    <xf numFmtId="0" fontId="5" fillId="0" borderId="0"/>
    <xf numFmtId="0" fontId="5" fillId="8" borderId="18" applyNumberFormat="0" applyProtection="0">
      <alignment horizontal="left" vertical="center" indent="1"/>
    </xf>
    <xf numFmtId="0" fontId="31" fillId="8" borderId="19" applyNumberFormat="0" applyProtection="0">
      <alignment horizontal="left" vertical="center" indent="1"/>
    </xf>
    <xf numFmtId="0" fontId="5" fillId="8" borderId="18" applyNumberFormat="0" applyProtection="0">
      <alignment horizontal="left" vertical="top" indent="1"/>
    </xf>
    <xf numFmtId="0" fontId="5" fillId="8" borderId="18" applyNumberFormat="0" applyProtection="0">
      <alignment horizontal="left" vertical="top" indent="1"/>
    </xf>
    <xf numFmtId="0" fontId="5" fillId="0" borderId="0"/>
    <xf numFmtId="0" fontId="5" fillId="55" borderId="18" applyNumberFormat="0" applyProtection="0">
      <alignment horizontal="left" vertical="center" indent="1"/>
    </xf>
    <xf numFmtId="0" fontId="5" fillId="55" borderId="18" applyNumberFormat="0" applyProtection="0">
      <alignment horizontal="left" vertical="center" indent="1"/>
    </xf>
    <xf numFmtId="0" fontId="5" fillId="0" borderId="0"/>
    <xf numFmtId="0" fontId="5" fillId="55" borderId="18" applyNumberFormat="0" applyProtection="0">
      <alignment horizontal="left" vertical="top" indent="1"/>
    </xf>
    <xf numFmtId="0" fontId="5" fillId="55" borderId="18" applyNumberFormat="0" applyProtection="0">
      <alignment horizontal="left" vertical="top" indent="1"/>
    </xf>
    <xf numFmtId="0" fontId="5" fillId="0" borderId="0"/>
    <xf numFmtId="0" fontId="5" fillId="7" borderId="2" applyNumberFormat="0">
      <protection locked="0"/>
    </xf>
    <xf numFmtId="0" fontId="5" fillId="7" borderId="2" applyNumberFormat="0">
      <protection locked="0"/>
    </xf>
    <xf numFmtId="0" fontId="5" fillId="0" borderId="0"/>
    <xf numFmtId="0" fontId="34" fillId="15" borderId="21" applyBorder="0"/>
    <xf numFmtId="4" fontId="9" fillId="6" borderId="18" applyNumberFormat="0" applyProtection="0">
      <alignment vertical="center"/>
    </xf>
    <xf numFmtId="4" fontId="9" fillId="6" borderId="18" applyNumberFormat="0" applyProtection="0">
      <alignment vertical="center"/>
    </xf>
    <xf numFmtId="0" fontId="5" fillId="0" borderId="0"/>
    <xf numFmtId="4" fontId="35" fillId="6" borderId="18" applyNumberFormat="0" applyProtection="0">
      <alignment vertical="center"/>
    </xf>
    <xf numFmtId="4" fontId="35" fillId="6" borderId="18" applyNumberFormat="0" applyProtection="0">
      <alignment vertical="center"/>
    </xf>
    <xf numFmtId="0" fontId="5" fillId="0" borderId="0"/>
    <xf numFmtId="4" fontId="9" fillId="6" borderId="18" applyNumberFormat="0" applyProtection="0">
      <alignment horizontal="left" vertical="center" indent="1"/>
    </xf>
    <xf numFmtId="4" fontId="9" fillId="6" borderId="18" applyNumberFormat="0" applyProtection="0">
      <alignment horizontal="left" vertical="center" indent="1"/>
    </xf>
    <xf numFmtId="0" fontId="5" fillId="0" borderId="0"/>
    <xf numFmtId="0" fontId="9" fillId="6" borderId="18" applyNumberFormat="0" applyProtection="0">
      <alignment horizontal="left" vertical="top" indent="1"/>
    </xf>
    <xf numFmtId="0" fontId="9" fillId="6" borderId="18" applyNumberFormat="0" applyProtection="0">
      <alignment horizontal="left" vertical="top" indent="1"/>
    </xf>
    <xf numFmtId="0" fontId="5" fillId="0" borderId="0"/>
    <xf numFmtId="4" fontId="9" fillId="55" borderId="18" applyNumberFormat="0" applyProtection="0">
      <alignment horizontal="right" vertical="center"/>
    </xf>
    <xf numFmtId="4" fontId="31" fillId="0" borderId="19" applyNumberFormat="0" applyProtection="0">
      <alignment horizontal="right" vertical="center"/>
    </xf>
    <xf numFmtId="4" fontId="31" fillId="0" borderId="19" applyNumberFormat="0" applyProtection="0">
      <alignment horizontal="right" vertical="center"/>
    </xf>
    <xf numFmtId="4" fontId="35" fillId="55" borderId="18" applyNumberFormat="0" applyProtection="0">
      <alignment horizontal="right" vertical="center"/>
    </xf>
    <xf numFmtId="4" fontId="35" fillId="55" borderId="18" applyNumberFormat="0" applyProtection="0">
      <alignment horizontal="right" vertical="center"/>
    </xf>
    <xf numFmtId="0" fontId="5" fillId="0" borderId="0"/>
    <xf numFmtId="4" fontId="9" fillId="4" borderId="18" applyNumberFormat="0" applyProtection="0">
      <alignment horizontal="left" vertical="center" indent="1"/>
    </xf>
    <xf numFmtId="4" fontId="9" fillId="4" borderId="18" applyNumberFormat="0" applyProtection="0">
      <alignment horizontal="left" vertical="center" indent="1"/>
    </xf>
    <xf numFmtId="0" fontId="5" fillId="0" borderId="0"/>
    <xf numFmtId="0" fontId="5" fillId="0" borderId="0"/>
    <xf numFmtId="0" fontId="9" fillId="4" borderId="18" applyNumberFormat="0" applyProtection="0">
      <alignment horizontal="left" vertical="top" indent="1"/>
    </xf>
    <xf numFmtId="0" fontId="9" fillId="4" borderId="18" applyNumberFormat="0" applyProtection="0">
      <alignment horizontal="left" vertical="top" indent="1"/>
    </xf>
    <xf numFmtId="0" fontId="5" fillId="0" borderId="0"/>
    <xf numFmtId="4" fontId="36" fillId="57" borderId="0" applyNumberFormat="0" applyProtection="0">
      <alignment horizontal="left" vertical="center" indent="1"/>
    </xf>
    <xf numFmtId="4" fontId="36" fillId="57" borderId="0" applyNumberFormat="0" applyProtection="0">
      <alignment horizontal="left" vertical="center" indent="1"/>
    </xf>
    <xf numFmtId="0" fontId="5" fillId="0" borderId="0"/>
    <xf numFmtId="0" fontId="31" fillId="58" borderId="2"/>
    <xf numFmtId="4" fontId="37" fillId="55" borderId="18" applyNumberFormat="0" applyProtection="0">
      <alignment horizontal="right" vertical="center"/>
    </xf>
    <xf numFmtId="4" fontId="37" fillId="55" borderId="18" applyNumberFormat="0" applyProtection="0">
      <alignment horizontal="right" vertical="center"/>
    </xf>
    <xf numFmtId="0" fontId="5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12" fillId="59" borderId="0" applyNumberFormat="0" applyBorder="0" applyAlignment="0" applyProtection="0"/>
    <xf numFmtId="0" fontId="12" fillId="51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52" borderId="0" applyNumberFormat="0" applyBorder="0" applyAlignment="0" applyProtection="0"/>
    <xf numFmtId="0" fontId="40" fillId="14" borderId="10" applyNumberFormat="0" applyAlignment="0" applyProtection="0"/>
    <xf numFmtId="0" fontId="41" fillId="17" borderId="17" applyNumberFormat="0" applyAlignment="0" applyProtection="0"/>
    <xf numFmtId="0" fontId="42" fillId="17" borderId="10" applyNumberFormat="0" applyAlignment="0" applyProtection="0"/>
    <xf numFmtId="0" fontId="43" fillId="0" borderId="23" applyNumberFormat="0" applyFill="0" applyAlignment="0" applyProtection="0"/>
    <xf numFmtId="0" fontId="44" fillId="0" borderId="13" applyNumberFormat="0" applyFill="0" applyAlignment="0" applyProtection="0"/>
    <xf numFmtId="0" fontId="45" fillId="0" borderId="24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60" borderId="11" applyNumberFormat="0" applyAlignment="0" applyProtection="0"/>
    <xf numFmtId="0" fontId="48" fillId="0" borderId="0" applyNumberFormat="0" applyFill="0" applyBorder="0" applyAlignment="0" applyProtection="0"/>
    <xf numFmtId="0" fontId="49" fillId="49" borderId="0" applyNumberFormat="0" applyBorder="0" applyAlignment="0" applyProtection="0"/>
    <xf numFmtId="0" fontId="10" fillId="0" borderId="0"/>
    <xf numFmtId="0" fontId="5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1" fillId="61" borderId="0"/>
    <xf numFmtId="0" fontId="27" fillId="0" borderId="0"/>
    <xf numFmtId="0" fontId="52" fillId="0" borderId="0"/>
    <xf numFmtId="0" fontId="5" fillId="0" borderId="0"/>
    <xf numFmtId="0" fontId="51" fillId="61" borderId="0"/>
    <xf numFmtId="0" fontId="53" fillId="9" borderId="0" applyNumberFormat="0" applyBorder="0" applyAlignment="0" applyProtection="0"/>
    <xf numFmtId="0" fontId="54" fillId="0" borderId="0" applyNumberFormat="0" applyFill="0" applyBorder="0" applyAlignment="0" applyProtection="0"/>
    <xf numFmtId="0" fontId="5" fillId="6" borderId="16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5" fillId="0" borderId="26" applyNumberFormat="0" applyFill="0" applyAlignment="0" applyProtection="0"/>
    <xf numFmtId="0" fontId="56" fillId="0" borderId="0"/>
    <xf numFmtId="0" fontId="57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8" fillId="11" borderId="0" applyNumberFormat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6" fillId="0" borderId="2" xfId="2" applyFont="1" applyFill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right" wrapText="1"/>
    </xf>
    <xf numFmtId="165" fontId="2" fillId="0" borderId="2" xfId="1" applyNumberFormat="1" applyFont="1" applyBorder="1"/>
    <xf numFmtId="0" fontId="2" fillId="0" borderId="2" xfId="1" applyFont="1" applyBorder="1" applyAlignment="1">
      <alignment horizontal="left" vertical="top" wrapText="1"/>
    </xf>
    <xf numFmtId="164" fontId="2" fillId="0" borderId="2" xfId="1" applyNumberFormat="1" applyFont="1" applyBorder="1" applyAlignment="1">
      <alignment horizontal="right" wrapText="1"/>
    </xf>
    <xf numFmtId="0" fontId="4" fillId="3" borderId="2" xfId="1" applyFont="1" applyFill="1" applyBorder="1" applyAlignment="1">
      <alignment horizontal="left" vertical="top" wrapText="1"/>
    </xf>
    <xf numFmtId="164" fontId="4" fillId="2" borderId="3" xfId="1" applyNumberFormat="1" applyFont="1" applyFill="1" applyBorder="1" applyAlignment="1">
      <alignment horizontal="right" wrapText="1"/>
    </xf>
    <xf numFmtId="164" fontId="4" fillId="0" borderId="2" xfId="1" applyNumberFormat="1" applyFont="1" applyBorder="1" applyAlignment="1">
      <alignment horizontal="right"/>
    </xf>
    <xf numFmtId="164" fontId="2" fillId="3" borderId="2" xfId="1" applyNumberFormat="1" applyFont="1" applyFill="1" applyBorder="1" applyAlignment="1">
      <alignment horizontal="right" wrapText="1"/>
    </xf>
    <xf numFmtId="0" fontId="2" fillId="0" borderId="2" xfId="1" applyFont="1" applyBorder="1"/>
    <xf numFmtId="164" fontId="2" fillId="0" borderId="0" xfId="1" applyNumberFormat="1" applyFont="1"/>
    <xf numFmtId="0" fontId="3" fillId="2" borderId="2" xfId="1" applyFont="1" applyFill="1" applyBorder="1" applyAlignment="1">
      <alignment horizontal="left" vertical="top" wrapText="1"/>
    </xf>
    <xf numFmtId="4" fontId="8" fillId="0" borderId="0" xfId="1" applyNumberFormat="1" applyFont="1"/>
    <xf numFmtId="4" fontId="2" fillId="0" borderId="0" xfId="1" applyNumberFormat="1" applyFont="1"/>
    <xf numFmtId="165" fontId="2" fillId="0" borderId="0" xfId="1" applyNumberFormat="1" applyFont="1"/>
    <xf numFmtId="0" fontId="4" fillId="0" borderId="2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left" vertical="top" wrapText="1"/>
    </xf>
    <xf numFmtId="164" fontId="7" fillId="0" borderId="2" xfId="1" applyNumberFormat="1" applyFont="1" applyFill="1" applyBorder="1" applyAlignment="1">
      <alignment horizontal="right" wrapText="1"/>
    </xf>
    <xf numFmtId="164" fontId="7" fillId="0" borderId="2" xfId="1" applyNumberFormat="1" applyFont="1" applyFill="1" applyBorder="1" applyAlignment="1"/>
    <xf numFmtId="164" fontId="7" fillId="0" borderId="3" xfId="1" applyNumberFormat="1" applyFont="1" applyFill="1" applyBorder="1" applyAlignment="1">
      <alignment horizontal="right" wrapText="1"/>
    </xf>
    <xf numFmtId="165" fontId="3" fillId="0" borderId="2" xfId="1" applyNumberFormat="1" applyFont="1" applyFill="1" applyBorder="1"/>
    <xf numFmtId="164" fontId="7" fillId="0" borderId="2" xfId="1" applyNumberFormat="1" applyFont="1" applyFill="1" applyBorder="1" applyAlignment="1">
      <alignment wrapText="1"/>
    </xf>
    <xf numFmtId="0" fontId="59" fillId="0" borderId="2" xfId="1" applyFont="1" applyFill="1" applyBorder="1" applyAlignment="1">
      <alignment horizontal="left" vertical="top" wrapText="1"/>
    </xf>
    <xf numFmtId="164" fontId="59" fillId="0" borderId="2" xfId="1" applyNumberFormat="1" applyFont="1" applyFill="1" applyBorder="1"/>
    <xf numFmtId="164" fontId="60" fillId="0" borderId="3" xfId="1" applyNumberFormat="1" applyFont="1" applyFill="1" applyBorder="1" applyAlignment="1">
      <alignment horizontal="right" wrapText="1"/>
    </xf>
    <xf numFmtId="165" fontId="59" fillId="0" borderId="2" xfId="1" applyNumberFormat="1" applyFont="1" applyFill="1" applyBorder="1"/>
    <xf numFmtId="0" fontId="3" fillId="0" borderId="2" xfId="1" applyFont="1" applyFill="1" applyBorder="1" applyAlignment="1">
      <alignment horizontal="left" vertical="top" wrapText="1"/>
    </xf>
    <xf numFmtId="164" fontId="3" fillId="0" borderId="2" xfId="1" applyNumberFormat="1" applyFont="1" applyFill="1" applyBorder="1" applyAlignment="1">
      <alignment horizontal="right" wrapText="1"/>
    </xf>
    <xf numFmtId="164" fontId="7" fillId="0" borderId="2" xfId="1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right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9" xfId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/>
    </xf>
    <xf numFmtId="0" fontId="2" fillId="2" borderId="6" xfId="1" applyFont="1" applyFill="1" applyBorder="1" applyAlignment="1">
      <alignment horizontal="center" vertical="top"/>
    </xf>
    <xf numFmtId="0" fontId="4" fillId="0" borderId="7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</cellXfs>
  <cellStyles count="2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Акцент1 2" xfId="9"/>
    <cellStyle name="20% - Акцент2 2" xfId="10"/>
    <cellStyle name="20% - Акцент3 2" xfId="11"/>
    <cellStyle name="20% - Акцент4 2" xfId="12"/>
    <cellStyle name="20% - Акцент5 2" xfId="13"/>
    <cellStyle name="20% - Акцент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Акцент1 2" xfId="21"/>
    <cellStyle name="40% - Акцент2 2" xfId="22"/>
    <cellStyle name="40% - Акцент3 2" xfId="23"/>
    <cellStyle name="40% - Акцент4 2" xfId="24"/>
    <cellStyle name="40% - Акцент5 2" xfId="25"/>
    <cellStyle name="40% - Акцент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Акцент1 2" xfId="33"/>
    <cellStyle name="60% - Акцент2 2" xfId="34"/>
    <cellStyle name="60% - Акцент3 2" xfId="35"/>
    <cellStyle name="60% - Акцент4 2" xfId="36"/>
    <cellStyle name="60% - Акцент5 2" xfId="37"/>
    <cellStyle name="60% - Акцент6 2" xfId="38"/>
    <cellStyle name="Accent1" xfId="39"/>
    <cellStyle name="Accent1 - 20%" xfId="40"/>
    <cellStyle name="Accent1 - 40%" xfId="41"/>
    <cellStyle name="Accent1 - 60%" xfId="42"/>
    <cellStyle name="Accent2" xfId="43"/>
    <cellStyle name="Accent2 - 20%" xfId="44"/>
    <cellStyle name="Accent2 - 40%" xfId="45"/>
    <cellStyle name="Accent2 - 60%" xfId="46"/>
    <cellStyle name="Accent3" xfId="47"/>
    <cellStyle name="Accent3 - 20%" xfId="48"/>
    <cellStyle name="Accent3 - 40%" xfId="49"/>
    <cellStyle name="Accent3 - 60%" xfId="50"/>
    <cellStyle name="Accent3_10" xfId="51"/>
    <cellStyle name="Accent4" xfId="52"/>
    <cellStyle name="Accent4 - 20%" xfId="53"/>
    <cellStyle name="Accent4 - 40%" xfId="54"/>
    <cellStyle name="Accent4 - 60%" xfId="55"/>
    <cellStyle name="Accent4_10" xfId="56"/>
    <cellStyle name="Accent5" xfId="57"/>
    <cellStyle name="Accent5 - 20%" xfId="58"/>
    <cellStyle name="Accent5 - 40%" xfId="59"/>
    <cellStyle name="Accent5 - 60%" xfId="60"/>
    <cellStyle name="Accent5_10" xfId="61"/>
    <cellStyle name="Accent6" xfId="62"/>
    <cellStyle name="Accent6 - 20%" xfId="63"/>
    <cellStyle name="Accent6 - 40%" xfId="64"/>
    <cellStyle name="Accent6 - 60%" xfId="65"/>
    <cellStyle name="Accent6_10" xfId="66"/>
    <cellStyle name="Bad" xfId="67"/>
    <cellStyle name="Calculation" xfId="68"/>
    <cellStyle name="Check Cell" xfId="69"/>
    <cellStyle name="Emphasis 1" xfId="70"/>
    <cellStyle name="Emphasis 2" xfId="71"/>
    <cellStyle name="Emphasis 3" xfId="72"/>
    <cellStyle name="Explanatory Text" xfId="73"/>
    <cellStyle name="Good" xfId="74"/>
    <cellStyle name="Heading 1" xfId="75"/>
    <cellStyle name="Heading 2" xfId="76"/>
    <cellStyle name="Heading 3" xfId="77"/>
    <cellStyle name="Heading 4" xfId="78"/>
    <cellStyle name="Input" xfId="79"/>
    <cellStyle name="Linked Cell" xfId="80"/>
    <cellStyle name="Neutral" xfId="81"/>
    <cellStyle name="Normal_Regional Data for IGR" xfId="82"/>
    <cellStyle name="Note" xfId="83"/>
    <cellStyle name="Output" xfId="84"/>
    <cellStyle name="SAPBEXaggData" xfId="85"/>
    <cellStyle name="SAPBEXaggData 2" xfId="86"/>
    <cellStyle name="SAPBEXaggData 3" xfId="87"/>
    <cellStyle name="SAPBEXaggData_Приложения к закону (поправки)" xfId="88"/>
    <cellStyle name="SAPBEXaggDataEmph" xfId="89"/>
    <cellStyle name="SAPBEXaggDataEmph 2" xfId="90"/>
    <cellStyle name="SAPBEXaggDataEmph 3" xfId="91"/>
    <cellStyle name="SAPBEXaggItem" xfId="92"/>
    <cellStyle name="SAPBEXaggItem 2" xfId="93"/>
    <cellStyle name="SAPBEXaggItem 3" xfId="94"/>
    <cellStyle name="SAPBEXaggItem_8" xfId="95"/>
    <cellStyle name="SAPBEXaggItemX" xfId="96"/>
    <cellStyle name="SAPBEXaggItemX 2" xfId="97"/>
    <cellStyle name="SAPBEXaggItemX 3" xfId="98"/>
    <cellStyle name="SAPBEXchaText" xfId="99"/>
    <cellStyle name="SAPBEXchaText 2" xfId="100"/>
    <cellStyle name="SAPBEXchaText 3" xfId="101"/>
    <cellStyle name="SAPBEXexcBad7" xfId="102"/>
    <cellStyle name="SAPBEXexcBad7 2" xfId="103"/>
    <cellStyle name="SAPBEXexcBad7 3" xfId="104"/>
    <cellStyle name="SAPBEXexcBad8" xfId="105"/>
    <cellStyle name="SAPBEXexcBad8 2" xfId="106"/>
    <cellStyle name="SAPBEXexcBad8 3" xfId="107"/>
    <cellStyle name="SAPBEXexcBad9" xfId="108"/>
    <cellStyle name="SAPBEXexcBad9 2" xfId="109"/>
    <cellStyle name="SAPBEXexcBad9 3" xfId="110"/>
    <cellStyle name="SAPBEXexcCritical4" xfId="111"/>
    <cellStyle name="SAPBEXexcCritical4 2" xfId="112"/>
    <cellStyle name="SAPBEXexcCritical4 3" xfId="113"/>
    <cellStyle name="SAPBEXexcCritical5" xfId="114"/>
    <cellStyle name="SAPBEXexcCritical5 2" xfId="115"/>
    <cellStyle name="SAPBEXexcCritical5 3" xfId="116"/>
    <cellStyle name="SAPBEXexcCritical6" xfId="117"/>
    <cellStyle name="SAPBEXexcCritical6 2" xfId="118"/>
    <cellStyle name="SAPBEXexcCritical6 3" xfId="119"/>
    <cellStyle name="SAPBEXexcGood1" xfId="120"/>
    <cellStyle name="SAPBEXexcGood1 2" xfId="121"/>
    <cellStyle name="SAPBEXexcGood1 3" xfId="122"/>
    <cellStyle name="SAPBEXexcGood2" xfId="123"/>
    <cellStyle name="SAPBEXexcGood2 2" xfId="124"/>
    <cellStyle name="SAPBEXexcGood2 3" xfId="125"/>
    <cellStyle name="SAPBEXexcGood3" xfId="126"/>
    <cellStyle name="SAPBEXexcGood3 2" xfId="127"/>
    <cellStyle name="SAPBEXexcGood3 3" xfId="128"/>
    <cellStyle name="SAPBEXfilterDrill" xfId="129"/>
    <cellStyle name="SAPBEXfilterDrill 2" xfId="130"/>
    <cellStyle name="SAPBEXfilterDrill 3" xfId="131"/>
    <cellStyle name="SAPBEXfilterItem" xfId="132"/>
    <cellStyle name="SAPBEXfilterItem 2" xfId="133"/>
    <cellStyle name="SAPBEXfilterItem 3" xfId="134"/>
    <cellStyle name="SAPBEXfilterText" xfId="135"/>
    <cellStyle name="SAPBEXfilterText 2" xfId="136"/>
    <cellStyle name="SAPBEXfilterText 3" xfId="137"/>
    <cellStyle name="SAPBEXformats" xfId="138"/>
    <cellStyle name="SAPBEXformats 2" xfId="139"/>
    <cellStyle name="SAPBEXformats 3" xfId="140"/>
    <cellStyle name="SAPBEXheaderItem" xfId="141"/>
    <cellStyle name="SAPBEXheaderItem 2" xfId="142"/>
    <cellStyle name="SAPBEXheaderItem 3" xfId="143"/>
    <cellStyle name="SAPBEXheaderText" xfId="144"/>
    <cellStyle name="SAPBEXheaderText 2" xfId="145"/>
    <cellStyle name="SAPBEXheaderText 3" xfId="146"/>
    <cellStyle name="SAPBEXHLevel0" xfId="147"/>
    <cellStyle name="SAPBEXHLevel0 2" xfId="148"/>
    <cellStyle name="SAPBEXHLevel0 2 2 3" xfId="149"/>
    <cellStyle name="SAPBEXHLevel0X" xfId="150"/>
    <cellStyle name="SAPBEXHLevel0X 2" xfId="151"/>
    <cellStyle name="SAPBEXHLevel0X 3" xfId="152"/>
    <cellStyle name="SAPBEXHLevel1" xfId="153"/>
    <cellStyle name="SAPBEXHLevel1 2" xfId="154"/>
    <cellStyle name="SAPBEXHLevel1X" xfId="155"/>
    <cellStyle name="SAPBEXHLevel1X 2" xfId="156"/>
    <cellStyle name="SAPBEXHLevel1X 3" xfId="157"/>
    <cellStyle name="SAPBEXHLevel2" xfId="158"/>
    <cellStyle name="SAPBEXHLevel2 2" xfId="159"/>
    <cellStyle name="SAPBEXHLevel2X" xfId="160"/>
    <cellStyle name="SAPBEXHLevel2X 2" xfId="161"/>
    <cellStyle name="SAPBEXHLevel2X 3" xfId="162"/>
    <cellStyle name="SAPBEXHLevel3" xfId="163"/>
    <cellStyle name="SAPBEXHLevel3 2" xfId="164"/>
    <cellStyle name="SAPBEXHLevel3 3" xfId="165"/>
    <cellStyle name="SAPBEXHLevel3X" xfId="166"/>
    <cellStyle name="SAPBEXHLevel3X 2" xfId="167"/>
    <cellStyle name="SAPBEXHLevel3X 3" xfId="168"/>
    <cellStyle name="SAPBEXinputData" xfId="169"/>
    <cellStyle name="SAPBEXinputData 2" xfId="170"/>
    <cellStyle name="SAPBEXinputData 3" xfId="171"/>
    <cellStyle name="SAPBEXItemHeader" xfId="172"/>
    <cellStyle name="SAPBEXresData" xfId="173"/>
    <cellStyle name="SAPBEXresData 2" xfId="174"/>
    <cellStyle name="SAPBEXresData 3" xfId="175"/>
    <cellStyle name="SAPBEXresDataEmph" xfId="176"/>
    <cellStyle name="SAPBEXresDataEmph 2" xfId="177"/>
    <cellStyle name="SAPBEXresDataEmph 3" xfId="178"/>
    <cellStyle name="SAPBEXresItem" xfId="179"/>
    <cellStyle name="SAPBEXresItem 2" xfId="180"/>
    <cellStyle name="SAPBEXresItem 3" xfId="181"/>
    <cellStyle name="SAPBEXresItemX" xfId="182"/>
    <cellStyle name="SAPBEXresItemX 2" xfId="183"/>
    <cellStyle name="SAPBEXresItemX 3" xfId="184"/>
    <cellStyle name="SAPBEXstdData" xfId="185"/>
    <cellStyle name="SAPBEXstdData 2" xfId="186"/>
    <cellStyle name="SAPBEXstdData_726-ПК (прил.)" xfId="187"/>
    <cellStyle name="SAPBEXstdDataEmph" xfId="188"/>
    <cellStyle name="SAPBEXstdDataEmph 2" xfId="189"/>
    <cellStyle name="SAPBEXstdDataEmph 3" xfId="190"/>
    <cellStyle name="SAPBEXstdItem" xfId="191"/>
    <cellStyle name="SAPBEXstdItem 2" xfId="192"/>
    <cellStyle name="SAPBEXstdItem 3" xfId="193"/>
    <cellStyle name="SAPBEXstdItem_726-ПК (прил.)" xfId="194"/>
    <cellStyle name="SAPBEXstdItemX" xfId="195"/>
    <cellStyle name="SAPBEXstdItemX 2" xfId="196"/>
    <cellStyle name="SAPBEXstdItemX 3" xfId="197"/>
    <cellStyle name="SAPBEXtitle" xfId="198"/>
    <cellStyle name="SAPBEXtitle 2" xfId="199"/>
    <cellStyle name="SAPBEXtitle 3" xfId="200"/>
    <cellStyle name="SAPBEXunassignedItem" xfId="201"/>
    <cellStyle name="SAPBEXundefined" xfId="202"/>
    <cellStyle name="SAPBEXundefined 2" xfId="203"/>
    <cellStyle name="SAPBEXundefined 3" xfId="204"/>
    <cellStyle name="Sheet Title" xfId="205"/>
    <cellStyle name="Title" xfId="206"/>
    <cellStyle name="Total" xfId="207"/>
    <cellStyle name="Warning Text" xfId="208"/>
    <cellStyle name="Акцент1 2" xfId="209"/>
    <cellStyle name="Акцент2 2" xfId="210"/>
    <cellStyle name="Акцент3 2" xfId="211"/>
    <cellStyle name="Акцент4 2" xfId="212"/>
    <cellStyle name="Акцент5 2" xfId="213"/>
    <cellStyle name="Акцент6 2" xfId="214"/>
    <cellStyle name="Ввод  2" xfId="215"/>
    <cellStyle name="Вывод 2" xfId="216"/>
    <cellStyle name="Вычисление 2" xfId="217"/>
    <cellStyle name="Заголовок 1 2" xfId="218"/>
    <cellStyle name="Заголовок 2 2" xfId="219"/>
    <cellStyle name="Заголовок 3 2" xfId="220"/>
    <cellStyle name="Заголовок 4 2" xfId="221"/>
    <cellStyle name="Итог 2" xfId="222"/>
    <cellStyle name="Контрольная ячейка 2" xfId="223"/>
    <cellStyle name="Название 2" xfId="224"/>
    <cellStyle name="Нейтральный 2" xfId="225"/>
    <cellStyle name="Обычный" xfId="0" builtinId="0"/>
    <cellStyle name="Обычный 10" xfId="226"/>
    <cellStyle name="Обычный 11" xfId="227"/>
    <cellStyle name="Обычный 12" xfId="228"/>
    <cellStyle name="Обычный 2" xfId="229"/>
    <cellStyle name="Обычный 2 2" xfId="230"/>
    <cellStyle name="Обычный 3" xfId="1"/>
    <cellStyle name="Обычный 4" xfId="231"/>
    <cellStyle name="Обычный 5" xfId="232"/>
    <cellStyle name="Обычный 6" xfId="233"/>
    <cellStyle name="Обычный 7" xfId="234"/>
    <cellStyle name="Обычный 8" xfId="235"/>
    <cellStyle name="Обычный 9" xfId="236"/>
    <cellStyle name="Обычный_доходы" xfId="2"/>
    <cellStyle name="Плохой 2" xfId="237"/>
    <cellStyle name="Пояснение 2" xfId="238"/>
    <cellStyle name="Примечание 2" xfId="239"/>
    <cellStyle name="Процентный 2" xfId="240"/>
    <cellStyle name="Процентный 2 2" xfId="241"/>
    <cellStyle name="Процентный 3" xfId="242"/>
    <cellStyle name="Процентный 3 2" xfId="243"/>
    <cellStyle name="Процентный 3 3" xfId="244"/>
    <cellStyle name="Процентный 4" xfId="245"/>
    <cellStyle name="Процентный 5" xfId="246"/>
    <cellStyle name="Процентный 6" xfId="247"/>
    <cellStyle name="Связанная ячейка 2" xfId="248"/>
    <cellStyle name="Стиль 1" xfId="249"/>
    <cellStyle name="Текст предупреждения 2" xfId="250"/>
    <cellStyle name="Финансовый 2" xfId="251"/>
    <cellStyle name="Финансовый 3" xfId="252"/>
    <cellStyle name="Финансовый 4" xfId="253"/>
    <cellStyle name="Хороший 2" xfId="2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J1" sqref="J1:K1"/>
    </sheetView>
  </sheetViews>
  <sheetFormatPr defaultColWidth="9" defaultRowHeight="15.75" x14ac:dyDescent="0.25"/>
  <cols>
    <col min="1" max="1" width="46.5" style="1" customWidth="1"/>
    <col min="2" max="2" width="14.25" style="1" customWidth="1"/>
    <col min="3" max="3" width="13.625" style="1" customWidth="1"/>
    <col min="4" max="4" width="11.125" style="1" customWidth="1"/>
    <col min="5" max="5" width="12.125" style="1" customWidth="1"/>
    <col min="6" max="6" width="12" style="1" customWidth="1"/>
    <col min="7" max="7" width="16" style="1" customWidth="1"/>
    <col min="8" max="8" width="13.125" style="1" customWidth="1"/>
    <col min="9" max="10" width="9.375" style="1" customWidth="1"/>
    <col min="11" max="11" width="9.25" style="1" customWidth="1"/>
    <col min="12" max="12" width="45.125" style="1" hidden="1" customWidth="1"/>
    <col min="13" max="13" width="15.125" style="1" customWidth="1"/>
    <col min="14" max="16384" width="9" style="1"/>
  </cols>
  <sheetData>
    <row r="1" spans="1:12" x14ac:dyDescent="0.25">
      <c r="J1" s="44" t="s">
        <v>45</v>
      </c>
      <c r="K1" s="44"/>
      <c r="L1" s="2"/>
    </row>
    <row r="2" spans="1:12" ht="31.5" customHeight="1" x14ac:dyDescent="0.25">
      <c r="A2" s="45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x14ac:dyDescent="0.25">
      <c r="K3" s="1" t="s">
        <v>19</v>
      </c>
      <c r="L3" s="2" t="s">
        <v>0</v>
      </c>
    </row>
    <row r="4" spans="1:12" ht="96" customHeight="1" x14ac:dyDescent="0.25">
      <c r="A4" s="46" t="s">
        <v>1</v>
      </c>
      <c r="B4" s="3" t="s">
        <v>26</v>
      </c>
      <c r="C4" s="23" t="s">
        <v>38</v>
      </c>
      <c r="D4" s="48" t="s">
        <v>36</v>
      </c>
      <c r="E4" s="48"/>
      <c r="F4" s="48"/>
      <c r="G4" s="42" t="s">
        <v>37</v>
      </c>
      <c r="H4" s="42" t="s">
        <v>39</v>
      </c>
      <c r="I4" s="49" t="s">
        <v>40</v>
      </c>
      <c r="J4" s="50"/>
      <c r="K4" s="51"/>
      <c r="L4" s="52" t="s">
        <v>2</v>
      </c>
    </row>
    <row r="5" spans="1:12" ht="18.75" customHeight="1" x14ac:dyDescent="0.25">
      <c r="A5" s="47"/>
      <c r="B5" s="54" t="s">
        <v>3</v>
      </c>
      <c r="C5" s="55"/>
      <c r="D5" s="5" t="s">
        <v>4</v>
      </c>
      <c r="E5" s="5" t="s">
        <v>5</v>
      </c>
      <c r="F5" s="5" t="s">
        <v>6</v>
      </c>
      <c r="G5" s="43"/>
      <c r="H5" s="43"/>
      <c r="I5" s="5" t="s">
        <v>4</v>
      </c>
      <c r="J5" s="5" t="s">
        <v>5</v>
      </c>
      <c r="K5" s="5" t="s">
        <v>6</v>
      </c>
      <c r="L5" s="53"/>
    </row>
    <row r="6" spans="1:12" x14ac:dyDescent="0.25">
      <c r="A6" s="4">
        <v>1</v>
      </c>
      <c r="B6" s="4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7">
        <v>9</v>
      </c>
      <c r="J6" s="7">
        <v>10</v>
      </c>
      <c r="K6" s="7">
        <v>11</v>
      </c>
      <c r="L6" s="8">
        <v>11</v>
      </c>
    </row>
    <row r="7" spans="1:12" ht="31.5" x14ac:dyDescent="0.25">
      <c r="A7" s="25" t="s">
        <v>20</v>
      </c>
      <c r="B7" s="26">
        <v>710051</v>
      </c>
      <c r="C7" s="26">
        <v>726794.5</v>
      </c>
      <c r="D7" s="26">
        <v>749132.9</v>
      </c>
      <c r="E7" s="26">
        <v>766418.9</v>
      </c>
      <c r="F7" s="28">
        <v>754446.6</v>
      </c>
      <c r="G7" s="28">
        <f t="shared" ref="G7:G13" si="0">D7-B7</f>
        <v>39081.900000000023</v>
      </c>
      <c r="H7" s="28">
        <f t="shared" ref="H7:H13" si="1">D7-C7</f>
        <v>22338.400000000023</v>
      </c>
      <c r="I7" s="29">
        <f>D7/D25*100</f>
        <v>79.065151319578575</v>
      </c>
      <c r="J7" s="29">
        <f>E7/E25*100</f>
        <v>79.684722858606449</v>
      </c>
      <c r="K7" s="29">
        <f>F7/F25*100</f>
        <v>79.361716227858395</v>
      </c>
      <c r="L7" s="24" t="s">
        <v>7</v>
      </c>
    </row>
    <row r="8" spans="1:12" x14ac:dyDescent="0.25">
      <c r="A8" s="35" t="s">
        <v>21</v>
      </c>
      <c r="B8" s="36">
        <v>10898.8</v>
      </c>
      <c r="C8" s="36">
        <v>10998.8</v>
      </c>
      <c r="D8" s="36">
        <v>10900</v>
      </c>
      <c r="E8" s="36">
        <v>11058.8</v>
      </c>
      <c r="F8" s="36">
        <v>10804</v>
      </c>
      <c r="G8" s="28">
        <f t="shared" si="0"/>
        <v>1.2000000000007276</v>
      </c>
      <c r="H8" s="28">
        <f t="shared" si="1"/>
        <v>-98.799999999999272</v>
      </c>
      <c r="I8" s="29">
        <f>D8/D25*100</f>
        <v>1.1504102267880725</v>
      </c>
      <c r="J8" s="29">
        <f>E8/E25*100</f>
        <v>1.1497855978613742</v>
      </c>
      <c r="K8" s="29">
        <f>F8/F25*100</f>
        <v>1.1364939309498938</v>
      </c>
      <c r="L8" s="24" t="s">
        <v>8</v>
      </c>
    </row>
    <row r="9" spans="1:12" ht="31.5" x14ac:dyDescent="0.25">
      <c r="A9" s="25" t="s">
        <v>43</v>
      </c>
      <c r="B9" s="26">
        <v>1226.2</v>
      </c>
      <c r="C9" s="37">
        <v>23933.3</v>
      </c>
      <c r="D9" s="37">
        <v>1009</v>
      </c>
      <c r="E9" s="37">
        <v>1090</v>
      </c>
      <c r="F9" s="37">
        <v>908.3</v>
      </c>
      <c r="G9" s="28">
        <f t="shared" si="0"/>
        <v>-217.20000000000005</v>
      </c>
      <c r="H9" s="28">
        <f t="shared" si="1"/>
        <v>-22924.3</v>
      </c>
      <c r="I9" s="38">
        <f>D9/D25*100</f>
        <v>0.10649210264487755</v>
      </c>
      <c r="J9" s="29">
        <f>E9/E25*100</f>
        <v>0.1133275130817899</v>
      </c>
      <c r="K9" s="29">
        <f>F9/F25*100</f>
        <v>9.554585685688527E-2</v>
      </c>
      <c r="L9" s="24" t="s">
        <v>9</v>
      </c>
    </row>
    <row r="10" spans="1:12" ht="31.5" x14ac:dyDescent="0.25">
      <c r="A10" s="25" t="s">
        <v>44</v>
      </c>
      <c r="B10" s="26">
        <v>33092.6</v>
      </c>
      <c r="C10" s="37">
        <v>33017</v>
      </c>
      <c r="D10" s="37">
        <v>30946.3</v>
      </c>
      <c r="E10" s="37">
        <v>31826.799999999999</v>
      </c>
      <c r="F10" s="37">
        <v>31663.8</v>
      </c>
      <c r="G10" s="28">
        <f>D10-B10</f>
        <v>-2146.2999999999993</v>
      </c>
      <c r="H10" s="28">
        <f>D10-C10</f>
        <v>-2070.7000000000007</v>
      </c>
      <c r="I10" s="29">
        <f>D10/D25*100</f>
        <v>3.2661412845185067</v>
      </c>
      <c r="J10" s="29">
        <f>E10/E25*100</f>
        <v>3.3090386177536799</v>
      </c>
      <c r="K10" s="29">
        <f>F10/F25*100</f>
        <v>3.330777168716331</v>
      </c>
      <c r="L10" s="24" t="s">
        <v>10</v>
      </c>
    </row>
    <row r="11" spans="1:12" ht="47.25" x14ac:dyDescent="0.25">
      <c r="A11" s="25" t="s">
        <v>22</v>
      </c>
      <c r="B11" s="26">
        <f>B12+B13</f>
        <v>1317</v>
      </c>
      <c r="C11" s="37">
        <f>C12+C13</f>
        <v>2590</v>
      </c>
      <c r="D11" s="37">
        <f>D12+D13</f>
        <v>1468</v>
      </c>
      <c r="E11" s="37">
        <f t="shared" ref="E11:F11" si="2">E12+E13</f>
        <v>1487</v>
      </c>
      <c r="F11" s="37">
        <f t="shared" si="2"/>
        <v>1710</v>
      </c>
      <c r="G11" s="28">
        <f t="shared" si="0"/>
        <v>151</v>
      </c>
      <c r="H11" s="28">
        <f t="shared" si="1"/>
        <v>-1122</v>
      </c>
      <c r="I11" s="29">
        <f>D11/D25*100</f>
        <v>0.15493598283714591</v>
      </c>
      <c r="J11" s="29">
        <f>E11/E25*100</f>
        <v>0.15460368069047853</v>
      </c>
      <c r="K11" s="29">
        <f>F11/F25*100</f>
        <v>0.17987825082601983</v>
      </c>
      <c r="L11" s="40" t="s">
        <v>11</v>
      </c>
    </row>
    <row r="12" spans="1:12" ht="47.25" x14ac:dyDescent="0.25">
      <c r="A12" s="13" t="s">
        <v>23</v>
      </c>
      <c r="B12" s="9">
        <v>447</v>
      </c>
      <c r="C12" s="15">
        <v>410</v>
      </c>
      <c r="D12" s="15">
        <v>272.8</v>
      </c>
      <c r="E12" s="15">
        <v>260</v>
      </c>
      <c r="F12" s="15">
        <v>480</v>
      </c>
      <c r="G12" s="14">
        <f t="shared" si="0"/>
        <v>-174.2</v>
      </c>
      <c r="H12" s="14">
        <f t="shared" si="1"/>
        <v>-137.19999999999999</v>
      </c>
      <c r="I12" s="10">
        <f>D12/$D$11*100</f>
        <v>18.583106267029972</v>
      </c>
      <c r="J12" s="10">
        <f>E12/$E$11*100</f>
        <v>17.484868863483523</v>
      </c>
      <c r="K12" s="10">
        <f>F12/$E$11*100</f>
        <v>32.279757901815735</v>
      </c>
      <c r="L12" s="41"/>
    </row>
    <row r="13" spans="1:12" ht="36" customHeight="1" x14ac:dyDescent="0.25">
      <c r="A13" s="13" t="s">
        <v>27</v>
      </c>
      <c r="B13" s="9">
        <v>870</v>
      </c>
      <c r="C13" s="15">
        <v>2180</v>
      </c>
      <c r="D13" s="15">
        <v>1195.2</v>
      </c>
      <c r="E13" s="15">
        <v>1227</v>
      </c>
      <c r="F13" s="15">
        <v>1230</v>
      </c>
      <c r="G13" s="14">
        <f t="shared" si="0"/>
        <v>325.20000000000005</v>
      </c>
      <c r="H13" s="14">
        <f t="shared" si="1"/>
        <v>-984.8</v>
      </c>
      <c r="I13" s="10">
        <f>D13/$D$11*100</f>
        <v>81.416893732970024</v>
      </c>
      <c r="J13" s="10">
        <f>E13/$E$11*100</f>
        <v>82.515131136516473</v>
      </c>
      <c r="K13" s="10">
        <f>F13/$E$11*100</f>
        <v>82.716879623402832</v>
      </c>
      <c r="L13" s="41"/>
    </row>
    <row r="14" spans="1:12" x14ac:dyDescent="0.25">
      <c r="A14" s="35" t="s">
        <v>24</v>
      </c>
      <c r="B14" s="36">
        <v>53038.400000000001</v>
      </c>
      <c r="C14" s="36">
        <v>359225.2</v>
      </c>
      <c r="D14" s="36">
        <v>74619.7</v>
      </c>
      <c r="E14" s="36">
        <v>77964.899999999994</v>
      </c>
      <c r="F14" s="39">
        <v>79796.800000000003</v>
      </c>
      <c r="G14" s="28">
        <f t="shared" ref="G14:G22" si="3">D14-B14</f>
        <v>21581.299999999996</v>
      </c>
      <c r="H14" s="28">
        <f t="shared" ref="H14:H22" si="4">D14-C14</f>
        <v>-284605.5</v>
      </c>
      <c r="I14" s="29">
        <f>D14/D25*100</f>
        <v>7.8755289908126542</v>
      </c>
      <c r="J14" s="29">
        <f>E14/E25*100</f>
        <v>8.1060258941930634</v>
      </c>
      <c r="K14" s="29">
        <f>F14/F25*100</f>
        <v>8.3939817576103746</v>
      </c>
      <c r="L14" s="24" t="s">
        <v>12</v>
      </c>
    </row>
    <row r="15" spans="1:12" ht="36.75" customHeight="1" x14ac:dyDescent="0.25">
      <c r="A15" s="25" t="s">
        <v>42</v>
      </c>
      <c r="B15" s="26">
        <v>11992.5</v>
      </c>
      <c r="C15" s="37">
        <v>12664.6</v>
      </c>
      <c r="D15" s="37">
        <v>37633.800000000003</v>
      </c>
      <c r="E15" s="37">
        <v>38790.300000000003</v>
      </c>
      <c r="F15" s="37">
        <v>38790.300000000003</v>
      </c>
      <c r="G15" s="28">
        <f t="shared" si="3"/>
        <v>25641.300000000003</v>
      </c>
      <c r="H15" s="28">
        <f t="shared" si="4"/>
        <v>24969.200000000004</v>
      </c>
      <c r="I15" s="29">
        <f>D15/D25*100</f>
        <v>3.9719548984309143</v>
      </c>
      <c r="J15" s="29">
        <f t="shared" ref="J15:K15" si="5">E15/E25*100</f>
        <v>4.0330350740335366</v>
      </c>
      <c r="K15" s="29">
        <f t="shared" si="5"/>
        <v>4.080427668430735</v>
      </c>
      <c r="L15" s="24" t="s">
        <v>13</v>
      </c>
    </row>
    <row r="16" spans="1:12" ht="47.25" x14ac:dyDescent="0.25">
      <c r="A16" s="35" t="s">
        <v>28</v>
      </c>
      <c r="B16" s="36">
        <v>0</v>
      </c>
      <c r="C16" s="36">
        <f>C17+C18+C19+C20+C21</f>
        <v>0</v>
      </c>
      <c r="D16" s="36">
        <f>D17+D18+D19+D20+D21</f>
        <v>3447</v>
      </c>
      <c r="E16" s="36">
        <f t="shared" ref="E16:F16" si="6">E17+E18+E19+E20+E21</f>
        <v>3897.1</v>
      </c>
      <c r="F16" s="36">
        <f t="shared" si="6"/>
        <v>3837.9</v>
      </c>
      <c r="G16" s="28">
        <f t="shared" si="3"/>
        <v>3447</v>
      </c>
      <c r="H16" s="28">
        <f t="shared" si="4"/>
        <v>3447</v>
      </c>
      <c r="I16" s="29">
        <f>D16/D25*100</f>
        <v>0.36380404144389777</v>
      </c>
      <c r="J16" s="29">
        <f>E16/E25*100</f>
        <v>0.4051822488358196</v>
      </c>
      <c r="K16" s="29">
        <f>F16/F25*100</f>
        <v>0.40371622154688985</v>
      </c>
      <c r="L16" s="40" t="s">
        <v>14</v>
      </c>
    </row>
    <row r="17" spans="1:12" ht="47.25" x14ac:dyDescent="0.25">
      <c r="A17" s="11" t="s">
        <v>29</v>
      </c>
      <c r="B17" s="12">
        <v>0</v>
      </c>
      <c r="C17" s="12">
        <v>0</v>
      </c>
      <c r="D17" s="12">
        <v>144</v>
      </c>
      <c r="E17" s="12">
        <v>207</v>
      </c>
      <c r="F17" s="12">
        <v>142</v>
      </c>
      <c r="G17" s="14">
        <f t="shared" si="3"/>
        <v>144</v>
      </c>
      <c r="H17" s="14">
        <f t="shared" si="4"/>
        <v>144</v>
      </c>
      <c r="I17" s="10">
        <f t="shared" ref="I17:I21" si="7">D17/$D$16*100</f>
        <v>4.1775456919060057</v>
      </c>
      <c r="J17" s="10">
        <f t="shared" ref="J17:J21" si="8">E17/$E$16*100</f>
        <v>5.3116419901978391</v>
      </c>
      <c r="K17" s="10">
        <f t="shared" ref="K17:K21" si="9">F17/$F$16*100</f>
        <v>3.6999400713932094</v>
      </c>
      <c r="L17" s="41"/>
    </row>
    <row r="18" spans="1:12" ht="31.5" x14ac:dyDescent="0.25">
      <c r="A18" s="11" t="s">
        <v>30</v>
      </c>
      <c r="B18" s="12">
        <v>0</v>
      </c>
      <c r="C18" s="16">
        <v>0</v>
      </c>
      <c r="D18" s="16">
        <v>422.9</v>
      </c>
      <c r="E18" s="17">
        <v>465</v>
      </c>
      <c r="F18" s="17">
        <v>465</v>
      </c>
      <c r="G18" s="14">
        <f t="shared" si="3"/>
        <v>422.9</v>
      </c>
      <c r="H18" s="14">
        <f t="shared" si="4"/>
        <v>422.9</v>
      </c>
      <c r="I18" s="10">
        <f t="shared" si="7"/>
        <v>12.268639396576733</v>
      </c>
      <c r="J18" s="10">
        <f t="shared" si="8"/>
        <v>11.931949398270509</v>
      </c>
      <c r="K18" s="10">
        <f t="shared" si="9"/>
        <v>12.116000938012975</v>
      </c>
      <c r="L18" s="41"/>
    </row>
    <row r="19" spans="1:12" ht="31.5" x14ac:dyDescent="0.25">
      <c r="A19" s="11" t="s">
        <v>31</v>
      </c>
      <c r="B19" s="12">
        <v>0</v>
      </c>
      <c r="C19" s="16">
        <v>0</v>
      </c>
      <c r="D19" s="16">
        <v>893</v>
      </c>
      <c r="E19" s="16">
        <v>1454</v>
      </c>
      <c r="F19" s="16">
        <v>1467</v>
      </c>
      <c r="G19" s="14">
        <f t="shared" si="3"/>
        <v>893</v>
      </c>
      <c r="H19" s="14">
        <f t="shared" si="4"/>
        <v>893</v>
      </c>
      <c r="I19" s="10">
        <f t="shared" si="7"/>
        <v>25.906585436611547</v>
      </c>
      <c r="J19" s="10">
        <f t="shared" si="8"/>
        <v>37.309794462549078</v>
      </c>
      <c r="K19" s="10">
        <f t="shared" si="9"/>
        <v>38.224028765731262</v>
      </c>
      <c r="L19" s="41"/>
    </row>
    <row r="20" spans="1:12" ht="69.75" customHeight="1" x14ac:dyDescent="0.25">
      <c r="A20" s="11" t="s">
        <v>32</v>
      </c>
      <c r="B20" s="12">
        <v>0</v>
      </c>
      <c r="C20" s="16">
        <v>0</v>
      </c>
      <c r="D20" s="16">
        <v>69.5</v>
      </c>
      <c r="E20" s="16">
        <v>75</v>
      </c>
      <c r="F20" s="16">
        <v>75</v>
      </c>
      <c r="G20" s="14">
        <f t="shared" si="3"/>
        <v>69.5</v>
      </c>
      <c r="H20" s="14">
        <f t="shared" si="4"/>
        <v>69.5</v>
      </c>
      <c r="I20" s="10">
        <f t="shared" si="7"/>
        <v>2.0162460110240787</v>
      </c>
      <c r="J20" s="10">
        <f t="shared" si="8"/>
        <v>1.9245079674629855</v>
      </c>
      <c r="K20" s="10">
        <f t="shared" si="9"/>
        <v>1.9541936996795122</v>
      </c>
      <c r="L20" s="41"/>
    </row>
    <row r="21" spans="1:12" ht="47.25" x14ac:dyDescent="0.25">
      <c r="A21" s="11" t="s">
        <v>33</v>
      </c>
      <c r="B21" s="12">
        <v>0</v>
      </c>
      <c r="C21" s="16">
        <v>0</v>
      </c>
      <c r="D21" s="12">
        <v>1917.6</v>
      </c>
      <c r="E21" s="16">
        <v>1696.1</v>
      </c>
      <c r="F21" s="16">
        <v>1688.9</v>
      </c>
      <c r="G21" s="14">
        <f t="shared" si="3"/>
        <v>1917.6</v>
      </c>
      <c r="H21" s="14">
        <f t="shared" si="4"/>
        <v>1917.6</v>
      </c>
      <c r="I21" s="10">
        <f t="shared" si="7"/>
        <v>55.630983463881634</v>
      </c>
      <c r="J21" s="10">
        <f t="shared" si="8"/>
        <v>43.52210618151959</v>
      </c>
      <c r="K21" s="10">
        <f t="shared" si="9"/>
        <v>44.005836525183042</v>
      </c>
      <c r="L21" s="41"/>
    </row>
    <row r="22" spans="1:12" ht="31.5" x14ac:dyDescent="0.25">
      <c r="A22" s="25" t="s">
        <v>25</v>
      </c>
      <c r="B22" s="26">
        <v>2397</v>
      </c>
      <c r="C22" s="27">
        <v>2397</v>
      </c>
      <c r="D22" s="27">
        <v>10809</v>
      </c>
      <c r="E22" s="27">
        <v>11347.4</v>
      </c>
      <c r="F22" s="27">
        <v>11283.1</v>
      </c>
      <c r="G22" s="28">
        <f t="shared" si="3"/>
        <v>8412</v>
      </c>
      <c r="H22" s="28">
        <f t="shared" si="4"/>
        <v>8412</v>
      </c>
      <c r="I22" s="29">
        <f>D22/D25*100</f>
        <v>1.1408058845277318</v>
      </c>
      <c r="J22" s="29">
        <f>E22/E25*100</f>
        <v>1.1797913962791766</v>
      </c>
      <c r="K22" s="29">
        <f>F22/F25*100</f>
        <v>1.1868913987690437</v>
      </c>
      <c r="L22" s="24" t="s">
        <v>15</v>
      </c>
    </row>
    <row r="23" spans="1:12" ht="47.25" x14ac:dyDescent="0.25">
      <c r="A23" s="25" t="s">
        <v>34</v>
      </c>
      <c r="B23" s="26">
        <v>0</v>
      </c>
      <c r="C23" s="30">
        <v>0</v>
      </c>
      <c r="D23" s="30">
        <v>27434.400000000001</v>
      </c>
      <c r="E23" s="30">
        <v>17827.900000000001</v>
      </c>
      <c r="F23" s="30">
        <v>17280.2</v>
      </c>
      <c r="G23" s="28">
        <f t="shared" ref="G23:G24" si="10">D23-B23</f>
        <v>27434.400000000001</v>
      </c>
      <c r="H23" s="28">
        <f t="shared" ref="H23:H24" si="11">D23-C23</f>
        <v>27434.400000000001</v>
      </c>
      <c r="I23" s="29">
        <f>D23/D25*100</f>
        <v>2.8954875528252018</v>
      </c>
      <c r="J23" s="29">
        <f>E23/E25*100</f>
        <v>1.8535702481383876</v>
      </c>
      <c r="K23" s="29">
        <f>F23/F25*100</f>
        <v>1.8177380993706365</v>
      </c>
      <c r="L23" s="24" t="s">
        <v>16</v>
      </c>
    </row>
    <row r="24" spans="1:12" ht="31.5" x14ac:dyDescent="0.25">
      <c r="A24" s="25" t="s">
        <v>35</v>
      </c>
      <c r="B24" s="26">
        <v>0</v>
      </c>
      <c r="C24" s="26">
        <v>0</v>
      </c>
      <c r="D24" s="26">
        <v>88</v>
      </c>
      <c r="E24" s="26">
        <v>105</v>
      </c>
      <c r="F24" s="26">
        <v>122</v>
      </c>
      <c r="G24" s="28">
        <f t="shared" si="10"/>
        <v>88</v>
      </c>
      <c r="H24" s="28">
        <f t="shared" si="11"/>
        <v>88</v>
      </c>
      <c r="I24" s="29">
        <f>D24/D25*100</f>
        <v>9.287715592417466E-3</v>
      </c>
      <c r="J24" s="29">
        <f>E24/E25*100</f>
        <v>1.0916870526227467E-2</v>
      </c>
      <c r="K24" s="29">
        <f>F24/F25*100</f>
        <v>1.2833419064780364E-2</v>
      </c>
      <c r="L24" s="24" t="s">
        <v>17</v>
      </c>
    </row>
    <row r="25" spans="1:12" ht="18.75" x14ac:dyDescent="0.3">
      <c r="A25" s="31" t="s">
        <v>18</v>
      </c>
      <c r="B25" s="32">
        <f>B7+B8+B10+B9+B11+B14+B15+B16+B22+B23+B24</f>
        <v>824013.5</v>
      </c>
      <c r="C25" s="32">
        <f>C7+C8+C10+C9+C11+C14+C15+C16+C22+C23+C24</f>
        <v>1171620.4000000001</v>
      </c>
      <c r="D25" s="32">
        <f>D7+D8+D10+D9+D11+D14+D15+D16+D22+D23+D24</f>
        <v>947488.10000000009</v>
      </c>
      <c r="E25" s="32">
        <f>E7+E8+E10+E9+E11+E14+E15+E16+E22+E23+E24</f>
        <v>961814.10000000021</v>
      </c>
      <c r="F25" s="32">
        <f>F7+F8+F10+F9+F11+F14+F15+F16+F22+F23+F24</f>
        <v>950643.00000000012</v>
      </c>
      <c r="G25" s="33">
        <f t="shared" ref="G25" si="12">D25-B25</f>
        <v>123474.60000000009</v>
      </c>
      <c r="H25" s="33">
        <f t="shared" ref="H25" si="13">D25-C25</f>
        <v>-224132.30000000005</v>
      </c>
      <c r="I25" s="34">
        <f>I7+I8+I10+I9+I11+I14+I15+I16+I22+I23+I24</f>
        <v>100</v>
      </c>
      <c r="J25" s="34">
        <f>J7+J8+J10+J9+J11+J14+J15+J16+J22+J23+J24</f>
        <v>99.999999999999986</v>
      </c>
      <c r="K25" s="34">
        <f>K7+K8+K10+K9+K11+K14+K15+K16+K22+K23+K24</f>
        <v>100</v>
      </c>
      <c r="L25" s="19"/>
    </row>
    <row r="26" spans="1:12" x14ac:dyDescent="0.25">
      <c r="I26" s="22"/>
    </row>
    <row r="27" spans="1:12" x14ac:dyDescent="0.25">
      <c r="D27" s="18"/>
    </row>
    <row r="28" spans="1:12" x14ac:dyDescent="0.25">
      <c r="D28" s="20"/>
      <c r="E28" s="21"/>
      <c r="F28" s="21"/>
      <c r="G28" s="21"/>
      <c r="H28" s="21"/>
    </row>
    <row r="29" spans="1:12" x14ac:dyDescent="0.25">
      <c r="D29" s="22"/>
      <c r="E29" s="22"/>
      <c r="F29" s="22"/>
      <c r="G29" s="22"/>
      <c r="H29" s="22"/>
    </row>
    <row r="30" spans="1:12" x14ac:dyDescent="0.25">
      <c r="D30" s="22"/>
      <c r="E30" s="22"/>
      <c r="F30" s="22"/>
      <c r="G30" s="22"/>
      <c r="H30" s="22"/>
    </row>
  </sheetData>
  <autoFilter ref="A6:L25"/>
  <mergeCells count="11">
    <mergeCell ref="L16:L21"/>
    <mergeCell ref="L11:L13"/>
    <mergeCell ref="G4:G5"/>
    <mergeCell ref="H4:H5"/>
    <mergeCell ref="J1:K1"/>
    <mergeCell ref="A2:L2"/>
    <mergeCell ref="A4:A5"/>
    <mergeCell ref="D4:F4"/>
    <mergeCell ref="I4:K4"/>
    <mergeCell ref="L4:L5"/>
    <mergeCell ref="B5:C5"/>
  </mergeCells>
  <pageMargins left="0.31496062992125984" right="0.11811023622047245" top="0.15748031496062992" bottom="0.35433070866141736" header="0.31496062992125984" footer="0.11811023622047245"/>
  <pageSetup paperSize="9" scale="80" orientation="landscape" r:id="rId1"/>
  <headerFooter>
    <oddFooter>&amp;RСтраница &amp;P Приложение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 и Подпрограммы</vt:lpstr>
      <vt:lpstr>'МП и Подпрограммы'!Заголовки_для_печати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Чугаева</dc:creator>
  <cp:lastModifiedBy>Светлана</cp:lastModifiedBy>
  <cp:lastPrinted>2014-11-10T08:11:49Z</cp:lastPrinted>
  <dcterms:created xsi:type="dcterms:W3CDTF">2014-10-14T07:46:44Z</dcterms:created>
  <dcterms:modified xsi:type="dcterms:W3CDTF">2015-05-21T10:49:34Z</dcterms:modified>
</cp:coreProperties>
</file>