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O33" i="1" l="1"/>
  <c r="P33" i="1"/>
  <c r="Q33" i="1"/>
  <c r="O34" i="1"/>
  <c r="P34" i="1"/>
  <c r="Q34" i="1"/>
  <c r="L37" i="1" l="1"/>
  <c r="N37" i="1"/>
  <c r="O37" i="1"/>
  <c r="M37" i="1"/>
  <c r="M10" i="1"/>
  <c r="N10" i="1"/>
  <c r="L10" i="1"/>
  <c r="P11" i="1"/>
  <c r="Q11" i="1"/>
  <c r="O11" i="1"/>
  <c r="G25" i="1"/>
  <c r="H25" i="1"/>
  <c r="F25" i="1"/>
  <c r="P35" i="1"/>
  <c r="Q35" i="1"/>
  <c r="O35" i="1"/>
  <c r="M34" i="1"/>
  <c r="N34" i="1"/>
  <c r="L34" i="1"/>
  <c r="D16" i="1" l="1"/>
  <c r="E16" i="1"/>
  <c r="F16" i="1"/>
  <c r="G16" i="1"/>
  <c r="H16" i="1"/>
  <c r="C16" i="1"/>
  <c r="J17" i="1" l="1"/>
  <c r="K17" i="1"/>
  <c r="J16" i="1"/>
  <c r="K16" i="1"/>
  <c r="I16" i="1"/>
  <c r="I17" i="1"/>
  <c r="C34" i="1"/>
  <c r="D34" i="1"/>
  <c r="E34" i="1"/>
  <c r="F34" i="1"/>
  <c r="G34" i="1"/>
  <c r="H34" i="1"/>
  <c r="D25" i="1" l="1"/>
  <c r="E25" i="1"/>
  <c r="C25" i="1"/>
  <c r="M25" i="1"/>
  <c r="N25" i="1"/>
  <c r="L25" i="1"/>
  <c r="M20" i="1"/>
  <c r="N20" i="1"/>
  <c r="L20" i="1"/>
  <c r="Q13" i="1"/>
  <c r="Q26" i="1"/>
  <c r="Q27" i="1"/>
  <c r="P13" i="1"/>
  <c r="P26" i="1"/>
  <c r="P27" i="1"/>
  <c r="O13" i="1"/>
  <c r="O26" i="1"/>
  <c r="O27" i="1"/>
  <c r="K13" i="1"/>
  <c r="K15" i="1"/>
  <c r="K19" i="1"/>
  <c r="K21" i="1"/>
  <c r="K22" i="1"/>
  <c r="K23" i="1"/>
  <c r="K24" i="1"/>
  <c r="K26" i="1"/>
  <c r="K27" i="1"/>
  <c r="K28" i="1"/>
  <c r="K29" i="1"/>
  <c r="K31" i="1"/>
  <c r="K32" i="1"/>
  <c r="K34" i="1"/>
  <c r="K35" i="1"/>
  <c r="J13" i="1"/>
  <c r="J15" i="1"/>
  <c r="J19" i="1"/>
  <c r="J21" i="1"/>
  <c r="J22" i="1"/>
  <c r="J23" i="1"/>
  <c r="J24" i="1"/>
  <c r="J26" i="1"/>
  <c r="J27" i="1"/>
  <c r="J28" i="1"/>
  <c r="J29" i="1"/>
  <c r="J31" i="1"/>
  <c r="J32" i="1"/>
  <c r="J34" i="1"/>
  <c r="J35" i="1"/>
  <c r="I13" i="1"/>
  <c r="I15" i="1"/>
  <c r="I19" i="1"/>
  <c r="I21" i="1"/>
  <c r="I22" i="1"/>
  <c r="I23" i="1"/>
  <c r="I24" i="1"/>
  <c r="I26" i="1"/>
  <c r="I27" i="1"/>
  <c r="I28" i="1"/>
  <c r="I29" i="1"/>
  <c r="I31" i="1"/>
  <c r="I32" i="1"/>
  <c r="I34" i="1"/>
  <c r="I35" i="1"/>
  <c r="D12" i="1"/>
  <c r="E12" i="1"/>
  <c r="L33" i="1"/>
  <c r="M33" i="1"/>
  <c r="N33" i="1"/>
  <c r="D30" i="1"/>
  <c r="E30" i="1"/>
  <c r="F30" i="1"/>
  <c r="G30" i="1"/>
  <c r="H30" i="1"/>
  <c r="L30" i="1"/>
  <c r="O30" i="1" s="1"/>
  <c r="M30" i="1"/>
  <c r="N30" i="1"/>
  <c r="C30" i="1"/>
  <c r="H33" i="1"/>
  <c r="G33" i="1"/>
  <c r="F33" i="1"/>
  <c r="J25" i="1"/>
  <c r="H20" i="1"/>
  <c r="G20" i="1"/>
  <c r="F20" i="1"/>
  <c r="H18" i="1"/>
  <c r="G18" i="1"/>
  <c r="F18" i="1"/>
  <c r="H14" i="1"/>
  <c r="G14" i="1"/>
  <c r="F14" i="1"/>
  <c r="H12" i="1"/>
  <c r="G12" i="1"/>
  <c r="F12" i="1"/>
  <c r="L12" i="1"/>
  <c r="M12" i="1"/>
  <c r="N12" i="1"/>
  <c r="D33" i="1"/>
  <c r="E33" i="1"/>
  <c r="C33" i="1"/>
  <c r="D20" i="1"/>
  <c r="E20" i="1"/>
  <c r="C20" i="1"/>
  <c r="C12" i="1"/>
  <c r="D18" i="1"/>
  <c r="E18" i="1"/>
  <c r="C18" i="1"/>
  <c r="D14" i="1"/>
  <c r="E14" i="1"/>
  <c r="C14" i="1"/>
  <c r="H38" i="1" l="1"/>
  <c r="K30" i="1"/>
  <c r="G38" i="1"/>
  <c r="F38" i="1"/>
  <c r="P12" i="1"/>
  <c r="J12" i="1"/>
  <c r="K20" i="1"/>
  <c r="J33" i="1"/>
  <c r="I20" i="1"/>
  <c r="J30" i="1"/>
  <c r="I25" i="1"/>
  <c r="K18" i="1"/>
  <c r="P30" i="1"/>
  <c r="K14" i="1"/>
  <c r="H11" i="1"/>
  <c r="H37" i="1" s="1"/>
  <c r="J20" i="1"/>
  <c r="F11" i="1"/>
  <c r="F37" i="1" s="1"/>
  <c r="K12" i="1"/>
  <c r="G11" i="1"/>
  <c r="G10" i="1" s="1"/>
  <c r="I30" i="1"/>
  <c r="N11" i="1"/>
  <c r="M11" i="1"/>
  <c r="L11" i="1"/>
  <c r="K25" i="1"/>
  <c r="D38" i="1"/>
  <c r="E11" i="1"/>
  <c r="J18" i="1"/>
  <c r="J14" i="1"/>
  <c r="D11" i="1"/>
  <c r="O20" i="1"/>
  <c r="C11" i="1"/>
  <c r="O12" i="1"/>
  <c r="I12" i="1"/>
  <c r="I33" i="1"/>
  <c r="K33" i="1"/>
  <c r="M38" i="1"/>
  <c r="M36" i="1" s="1"/>
  <c r="Q30" i="1"/>
  <c r="N38" i="1"/>
  <c r="N36" i="1" s="1"/>
  <c r="L38" i="1"/>
  <c r="L36" i="1" s="1"/>
  <c r="Q20" i="1"/>
  <c r="P20" i="1"/>
  <c r="Q12" i="1"/>
  <c r="I18" i="1"/>
  <c r="I14" i="1"/>
  <c r="P25" i="1"/>
  <c r="C38" i="1"/>
  <c r="O38" i="1" s="1"/>
  <c r="Q25" i="1"/>
  <c r="E38" i="1"/>
  <c r="Q38" i="1" s="1"/>
  <c r="O25" i="1"/>
  <c r="I11" i="1" l="1"/>
  <c r="P38" i="1"/>
  <c r="F36" i="1"/>
  <c r="H36" i="1"/>
  <c r="F10" i="1"/>
  <c r="C10" i="1"/>
  <c r="O10" i="1" s="1"/>
  <c r="C37" i="1"/>
  <c r="G37" i="1"/>
  <c r="G36" i="1" s="1"/>
  <c r="K11" i="1"/>
  <c r="J11" i="1"/>
  <c r="K38" i="1"/>
  <c r="J38" i="1"/>
  <c r="I38" i="1"/>
  <c r="H10" i="1"/>
  <c r="E10" i="1"/>
  <c r="E37" i="1"/>
  <c r="Q37" i="1" s="1"/>
  <c r="D10" i="1"/>
  <c r="D37" i="1"/>
  <c r="P37" i="1" s="1"/>
  <c r="C36" i="1" l="1"/>
  <c r="O36" i="1" s="1"/>
  <c r="I10" i="1"/>
  <c r="I37" i="1"/>
  <c r="J10" i="1"/>
  <c r="P10" i="1"/>
  <c r="K37" i="1"/>
  <c r="E36" i="1"/>
  <c r="K10" i="1"/>
  <c r="Q10" i="1"/>
  <c r="D36" i="1"/>
  <c r="P36" i="1" s="1"/>
  <c r="J37" i="1"/>
  <c r="I36" i="1"/>
  <c r="K36" i="1" l="1"/>
  <c r="Q36" i="1"/>
  <c r="J36" i="1"/>
</calcChain>
</file>

<file path=xl/sharedStrings.xml><?xml version="1.0" encoding="utf-8"?>
<sst xmlns="http://schemas.openxmlformats.org/spreadsheetml/2006/main" count="83" uniqueCount="76">
  <si>
    <t>1</t>
  </si>
  <si>
    <t>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</si>
  <si>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</si>
  <si>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</si>
  <si>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</si>
  <si>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</si>
  <si>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</si>
  <si>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</si>
  <si>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</si>
  <si>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</si>
  <si>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</si>
  <si>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</si>
  <si>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</si>
  <si>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</si>
  <si>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</t>
  </si>
  <si>
    <t>4</t>
  </si>
  <si>
    <t>5</t>
  </si>
  <si>
    <t>Проект бюджета</t>
  </si>
  <si>
    <t>Отклонение</t>
  </si>
  <si>
    <t>Реестр расходных обязательств</t>
  </si>
  <si>
    <t>Мероприятие</t>
  </si>
  <si>
    <t>№ п/п</t>
  </si>
  <si>
    <t>1.1.</t>
  </si>
  <si>
    <t>2.</t>
  </si>
  <si>
    <t>1.2.</t>
  </si>
  <si>
    <t>1.3.</t>
  </si>
  <si>
    <t>2.1.</t>
  </si>
  <si>
    <t>3.</t>
  </si>
  <si>
    <t>3.1.</t>
  </si>
  <si>
    <t>3.2.</t>
  </si>
  <si>
    <t>3.3.</t>
  </si>
  <si>
    <t>4.</t>
  </si>
  <si>
    <t>4.1.</t>
  </si>
  <si>
    <t>4.2.</t>
  </si>
  <si>
    <t>5.</t>
  </si>
  <si>
    <t>5.1.</t>
  </si>
  <si>
    <t>местный бюджет</t>
  </si>
  <si>
    <t>ИТОГО, в т.ч.:</t>
  </si>
  <si>
    <t>краевой бюджет</t>
  </si>
  <si>
    <t>тыс. руб.</t>
  </si>
  <si>
    <t>МП-9</t>
  </si>
  <si>
    <t xml:space="preserve">Подпрограмма «Обеспечение деятельности администрации Добрянского муниципального райна и осуществление полномочий» </t>
  </si>
  <si>
    <t>Выполнение государтсвенных полномочий, передаваемых органам местного самоуправления: составление протоколов об административных правонарушениях</t>
  </si>
  <si>
    <t>Выполнение государтсвенных полномочий, передаваемых органам местного самоуправления: регулирование тарифов на перевозки пассажиров и багажа автомобильным и городским электрическим транспортом на поселенческих, районных и межмуниципальных маршрутах городского, пригородного и междугородного сообщений</t>
  </si>
  <si>
    <t>Подпрограмма «Развитие информационных технологий и системы муниципальных услуг в Добрянском муниципальном районе»</t>
  </si>
  <si>
    <t>3.4.</t>
  </si>
  <si>
    <t>Обеспечение работоспособности и модернизация официального сайта АДМР, в т.ч. хостинг сайта</t>
  </si>
  <si>
    <t>Подпрограмма «Информационная политика администрации Добрянского муниципального района»</t>
  </si>
  <si>
    <t>Публикация нормативных актов и размешение информационных материалов о деятельности администрации в печатных СМИ</t>
  </si>
  <si>
    <t>Прием и обслуживание официальных делегаций, отдельных лиц и организаций; проведение официальных мероприятий</t>
  </si>
  <si>
    <t>Ежемесячные денежные выплаты Почетным гражданам Добрянского муниципального района</t>
  </si>
  <si>
    <t>Подпрограмма «Улучшение условий и охраны труда. Социальное партнерство в сфере трудовых отношений»</t>
  </si>
  <si>
    <t>Подпрограмма «Организация и развитие архивного дела на территории Добрянского муниципального района»</t>
  </si>
  <si>
    <t>Организация и проведение организационных, информационных, образовательных мероприятий по вопросам охраны труда</t>
  </si>
  <si>
    <t>Техническое обеспечение охраны труда</t>
  </si>
  <si>
    <t>Содержание муниципальных органов Добрянского муниципального района</t>
  </si>
  <si>
    <t>1.4.</t>
  </si>
  <si>
    <t>Выполнение государственных полномочий по созданию и организации деятельности административных комиссий</t>
  </si>
  <si>
    <t xml:space="preserve">Развитие информационно-коммуникационных систем </t>
  </si>
  <si>
    <t xml:space="preserve">Приобретение программного обеспечения </t>
  </si>
  <si>
    <t>Организация рабочих мест для работы в ИСЭД ПК и системе исполнения регламентов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</si>
  <si>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</si>
  <si>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</si>
  <si>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</si>
  <si>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</si>
  <si>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</si>
  <si>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</si>
  <si>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2.2.</t>
  </si>
  <si>
    <t>2.3.</t>
  </si>
  <si>
    <t>2.4.</t>
  </si>
  <si>
    <t>Субвенции, передаваемые в бюджеты муниципальных районов на обеспечение хранения, комплектования, учета и использования архивных документов государственной части архивного фонда Пермского края</t>
  </si>
  <si>
    <t>Сравнительный анализ бюджетных ассигнований, предусмотренных Проектом бюджета на 2017-2019 годы, объемов финансирования МП-9 и расходных обязательств в разрезе мероприятий</t>
  </si>
  <si>
    <t>Система наград и поощрений муниципального образования «Добрянский муниципальный район»</t>
  </si>
  <si>
    <t>к Заключению КСП ДМР</t>
  </si>
  <si>
    <t>от 21.11.2016 г.</t>
  </si>
  <si>
    <t xml:space="preserve">Приложение 10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</si>
</sst>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5" xfId="0" applyBorder="1" applyAlignment="1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/>
    <xf numFmtId="16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Font="1" applyBorder="1"/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O1" sqref="O1:Q3"/>
    </sheetView>
  </sheetViews>
  <sheetFormatPr defaultRowHeight="15" x14ac:dyDescent="0.25"/>
  <cols>
    <col min="1" max="1" width="7.140625" customWidth="1"/>
    <col min="2" max="2" width="32" customWidth="1"/>
    <col min="3" max="3" width="9.5703125" customWidth="1"/>
    <col min="4" max="4" width="9.28515625" customWidth="1"/>
    <col min="5" max="5" width="9.5703125" customWidth="1"/>
  </cols>
  <sheetData>
    <row r="1" spans="1:17" ht="15.75" x14ac:dyDescent="0.25">
      <c r="O1" s="42"/>
      <c r="P1" s="43" t="s">
        <v>75</v>
      </c>
      <c r="Q1" s="44"/>
    </row>
    <row r="2" spans="1:17" ht="15.75" x14ac:dyDescent="0.25">
      <c r="O2" s="45" t="s">
        <v>73</v>
      </c>
      <c r="P2" s="45"/>
      <c r="Q2" s="45"/>
    </row>
    <row r="3" spans="1:17" ht="15.75" x14ac:dyDescent="0.25">
      <c r="P3" s="45" t="s">
        <v>74</v>
      </c>
      <c r="Q3" s="45"/>
    </row>
    <row r="4" spans="1:17" ht="18.75" x14ac:dyDescent="0.3">
      <c r="J4" s="28"/>
      <c r="K4" s="29"/>
      <c r="L4" s="29"/>
      <c r="M4" s="29"/>
      <c r="N4" s="29"/>
      <c r="O4" s="29"/>
      <c r="P4" s="29"/>
      <c r="Q4" s="29"/>
    </row>
    <row r="5" spans="1:17" s="5" customFormat="1" ht="42.75" customHeight="1" x14ac:dyDescent="0.3">
      <c r="A5" s="35" t="s">
        <v>71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7" t="s">
        <v>39</v>
      </c>
    </row>
    <row r="7" spans="1:17" ht="34.5" customHeight="1" x14ac:dyDescent="0.25">
      <c r="A7" s="36" t="s">
        <v>21</v>
      </c>
      <c r="B7" s="37" t="s">
        <v>20</v>
      </c>
      <c r="C7" s="38" t="s">
        <v>17</v>
      </c>
      <c r="D7" s="39"/>
      <c r="E7" s="40"/>
      <c r="F7" s="41" t="s">
        <v>40</v>
      </c>
      <c r="G7" s="41"/>
      <c r="H7" s="41"/>
      <c r="I7" s="37" t="s">
        <v>18</v>
      </c>
      <c r="J7" s="37"/>
      <c r="K7" s="37"/>
      <c r="L7" s="36" t="s">
        <v>19</v>
      </c>
      <c r="M7" s="36"/>
      <c r="N7" s="36"/>
      <c r="O7" s="36" t="s">
        <v>18</v>
      </c>
      <c r="P7" s="36"/>
      <c r="Q7" s="36"/>
    </row>
    <row r="8" spans="1:17" s="2" customFormat="1" ht="45" customHeight="1" x14ac:dyDescent="0.25">
      <c r="A8" s="36"/>
      <c r="B8" s="37"/>
      <c r="C8" s="3">
        <v>2017</v>
      </c>
      <c r="D8" s="3">
        <v>2018</v>
      </c>
      <c r="E8" s="3">
        <v>2019</v>
      </c>
      <c r="F8" s="20">
        <v>2017</v>
      </c>
      <c r="G8" s="20">
        <v>2018</v>
      </c>
      <c r="H8" s="20">
        <v>2019</v>
      </c>
      <c r="I8" s="3" t="s">
        <v>61</v>
      </c>
      <c r="J8" s="3" t="s">
        <v>62</v>
      </c>
      <c r="K8" s="3" t="s">
        <v>63</v>
      </c>
      <c r="L8" s="20">
        <v>2017</v>
      </c>
      <c r="M8" s="20">
        <v>2018</v>
      </c>
      <c r="N8" s="20">
        <v>2019</v>
      </c>
      <c r="O8" s="3" t="s">
        <v>64</v>
      </c>
      <c r="P8" s="3" t="s">
        <v>65</v>
      </c>
      <c r="Q8" s="3" t="s">
        <v>66</v>
      </c>
    </row>
    <row r="9" spans="1:17" s="1" customFormat="1" ht="12" x14ac:dyDescent="0.2">
      <c r="A9" s="7" t="s">
        <v>0</v>
      </c>
      <c r="B9" s="8" t="s">
        <v>1</v>
      </c>
      <c r="C9" s="9" t="s">
        <v>14</v>
      </c>
      <c r="D9" s="9" t="s">
        <v>15</v>
      </c>
      <c r="E9" s="9" t="s">
        <v>16</v>
      </c>
      <c r="F9" s="9" t="s">
        <v>2</v>
      </c>
      <c r="G9" s="8" t="s">
        <v>3</v>
      </c>
      <c r="H9" s="8" t="s">
        <v>4</v>
      </c>
      <c r="I9" s="8" t="s">
        <v>5</v>
      </c>
      <c r="J9" s="8" t="s">
        <v>6</v>
      </c>
      <c r="K9" s="8" t="s">
        <v>7</v>
      </c>
      <c r="L9" s="8" t="s">
        <v>8</v>
      </c>
      <c r="M9" s="8" t="s">
        <v>9</v>
      </c>
      <c r="N9" s="8" t="s">
        <v>10</v>
      </c>
      <c r="O9" s="8" t="s">
        <v>11</v>
      </c>
      <c r="P9" s="8" t="s">
        <v>12</v>
      </c>
      <c r="Q9" s="7" t="s">
        <v>13</v>
      </c>
    </row>
    <row r="10" spans="1:17" ht="76.5" customHeight="1" x14ac:dyDescent="0.25">
      <c r="A10" s="21">
        <v>1</v>
      </c>
      <c r="B10" s="22" t="s">
        <v>41</v>
      </c>
      <c r="C10" s="23">
        <f>C11+C12</f>
        <v>33913.300000000003</v>
      </c>
      <c r="D10" s="23">
        <f t="shared" ref="D10:E10" si="0">D11+D12</f>
        <v>33732.5</v>
      </c>
      <c r="E10" s="23">
        <f t="shared" si="0"/>
        <v>33732.5</v>
      </c>
      <c r="F10" s="23">
        <f>F11+F12</f>
        <v>33342.400000000001</v>
      </c>
      <c r="G10" s="23">
        <f t="shared" ref="G10" si="1">G11+G12</f>
        <v>33161.5</v>
      </c>
      <c r="H10" s="23">
        <f t="shared" ref="H10" si="2">H11+H12</f>
        <v>33161.5</v>
      </c>
      <c r="I10" s="23">
        <f>C10-F10</f>
        <v>570.90000000000146</v>
      </c>
      <c r="J10" s="23">
        <f>D10-G10</f>
        <v>571</v>
      </c>
      <c r="K10" s="23">
        <f>E10-H10</f>
        <v>571</v>
      </c>
      <c r="L10" s="23">
        <f>L11+L12</f>
        <v>33913.300000000003</v>
      </c>
      <c r="M10" s="23">
        <f t="shared" ref="M10:N10" si="3">M11+M12</f>
        <v>33732.5</v>
      </c>
      <c r="N10" s="23">
        <f t="shared" si="3"/>
        <v>33732.5</v>
      </c>
      <c r="O10" s="23">
        <f>C10-L10</f>
        <v>0</v>
      </c>
      <c r="P10" s="23">
        <f>D10-M10</f>
        <v>0</v>
      </c>
      <c r="Q10" s="23">
        <f>E10-N10</f>
        <v>0</v>
      </c>
    </row>
    <row r="11" spans="1:17" ht="18" customHeight="1" x14ac:dyDescent="0.25">
      <c r="A11" s="10"/>
      <c r="B11" s="6" t="s">
        <v>38</v>
      </c>
      <c r="C11" s="15">
        <f>C14+C18+C17</f>
        <v>71.400000000000006</v>
      </c>
      <c r="D11" s="15">
        <f t="shared" ref="D11:H11" si="4">D14+D18+D17</f>
        <v>71.400000000000006</v>
      </c>
      <c r="E11" s="15">
        <f t="shared" si="4"/>
        <v>71.400000000000006</v>
      </c>
      <c r="F11" s="15">
        <f t="shared" si="4"/>
        <v>0</v>
      </c>
      <c r="G11" s="15">
        <f t="shared" si="4"/>
        <v>0</v>
      </c>
      <c r="H11" s="15">
        <f t="shared" si="4"/>
        <v>0</v>
      </c>
      <c r="I11" s="15">
        <f t="shared" ref="I11:I38" si="5">C11-F11</f>
        <v>71.400000000000006</v>
      </c>
      <c r="J11" s="15">
        <f t="shared" ref="J11:J38" si="6">D11-G11</f>
        <v>71.400000000000006</v>
      </c>
      <c r="K11" s="15">
        <f t="shared" ref="K11:K38" si="7">E11-H11</f>
        <v>71.400000000000006</v>
      </c>
      <c r="L11" s="15">
        <f>L14+L18+L17</f>
        <v>71.400000000000006</v>
      </c>
      <c r="M11" s="15">
        <f t="shared" ref="M11:N11" si="8">M14+M18+M17</f>
        <v>71.400000000000006</v>
      </c>
      <c r="N11" s="15">
        <f t="shared" si="8"/>
        <v>71.400000000000006</v>
      </c>
      <c r="O11" s="15">
        <f>C11-L11</f>
        <v>0</v>
      </c>
      <c r="P11" s="15">
        <f t="shared" ref="P11:Q11" si="9">D11-M11</f>
        <v>0</v>
      </c>
      <c r="Q11" s="15">
        <f t="shared" si="9"/>
        <v>0</v>
      </c>
    </row>
    <row r="12" spans="1:17" ht="15" customHeight="1" x14ac:dyDescent="0.25">
      <c r="A12" s="10"/>
      <c r="B12" s="6" t="s">
        <v>36</v>
      </c>
      <c r="C12" s="15">
        <f>C13</f>
        <v>33841.9</v>
      </c>
      <c r="D12" s="15">
        <f t="shared" ref="D12:E12" si="10">D13</f>
        <v>33661.1</v>
      </c>
      <c r="E12" s="15">
        <f t="shared" si="10"/>
        <v>33661.1</v>
      </c>
      <c r="F12" s="15">
        <f>F13</f>
        <v>33342.400000000001</v>
      </c>
      <c r="G12" s="15">
        <f t="shared" ref="G12" si="11">G13</f>
        <v>33161.5</v>
      </c>
      <c r="H12" s="15">
        <f t="shared" ref="H12" si="12">H13</f>
        <v>33161.5</v>
      </c>
      <c r="I12" s="15">
        <f t="shared" si="5"/>
        <v>499.5</v>
      </c>
      <c r="J12" s="15">
        <f t="shared" si="6"/>
        <v>499.59999999999854</v>
      </c>
      <c r="K12" s="15">
        <f t="shared" si="7"/>
        <v>499.59999999999854</v>
      </c>
      <c r="L12" s="15">
        <f t="shared" ref="L12" si="13">L13</f>
        <v>33841.9</v>
      </c>
      <c r="M12" s="15">
        <f t="shared" ref="M12" si="14">M13</f>
        <v>33661.1</v>
      </c>
      <c r="N12" s="15">
        <f t="shared" ref="N12" si="15">N13</f>
        <v>33661.1</v>
      </c>
      <c r="O12" s="15">
        <f t="shared" ref="O12:O30" si="16">C12-L12</f>
        <v>0</v>
      </c>
      <c r="P12" s="15">
        <f t="shared" ref="P12:P30" si="17">D12-M12</f>
        <v>0</v>
      </c>
      <c r="Q12" s="15">
        <f t="shared" ref="Q12:Q30" si="18">E12-N12</f>
        <v>0</v>
      </c>
    </row>
    <row r="13" spans="1:17" ht="40.5" customHeight="1" x14ac:dyDescent="0.25">
      <c r="A13" s="11" t="s">
        <v>22</v>
      </c>
      <c r="B13" s="6" t="s">
        <v>55</v>
      </c>
      <c r="C13" s="15">
        <v>33841.9</v>
      </c>
      <c r="D13" s="15">
        <v>33661.1</v>
      </c>
      <c r="E13" s="15">
        <v>33661.1</v>
      </c>
      <c r="F13" s="15">
        <v>33342.400000000001</v>
      </c>
      <c r="G13" s="15">
        <v>33161.5</v>
      </c>
      <c r="H13" s="15">
        <v>33161.5</v>
      </c>
      <c r="I13" s="15">
        <f t="shared" si="5"/>
        <v>499.5</v>
      </c>
      <c r="J13" s="15">
        <f t="shared" si="6"/>
        <v>499.59999999999854</v>
      </c>
      <c r="K13" s="15">
        <f t="shared" si="7"/>
        <v>499.59999999999854</v>
      </c>
      <c r="L13" s="13">
        <v>33841.9</v>
      </c>
      <c r="M13" s="13">
        <v>33661.1</v>
      </c>
      <c r="N13" s="13">
        <v>33661.1</v>
      </c>
      <c r="O13" s="15">
        <f t="shared" si="16"/>
        <v>0</v>
      </c>
      <c r="P13" s="15">
        <f t="shared" si="17"/>
        <v>0</v>
      </c>
      <c r="Q13" s="15">
        <f t="shared" si="18"/>
        <v>0</v>
      </c>
    </row>
    <row r="14" spans="1:17" ht="90" x14ac:dyDescent="0.25">
      <c r="A14" s="11" t="s">
        <v>24</v>
      </c>
      <c r="B14" s="6" t="s">
        <v>42</v>
      </c>
      <c r="C14" s="15">
        <f>C15</f>
        <v>11.3</v>
      </c>
      <c r="D14" s="15">
        <f t="shared" ref="D14:E14" si="19">D15</f>
        <v>11.3</v>
      </c>
      <c r="E14" s="15">
        <f t="shared" si="19"/>
        <v>11.3</v>
      </c>
      <c r="F14" s="15">
        <f>F15</f>
        <v>0</v>
      </c>
      <c r="G14" s="15">
        <f t="shared" ref="G14" si="20">G15</f>
        <v>0</v>
      </c>
      <c r="H14" s="15">
        <f t="shared" ref="H14" si="21">H15</f>
        <v>0</v>
      </c>
      <c r="I14" s="15">
        <f t="shared" si="5"/>
        <v>11.3</v>
      </c>
      <c r="J14" s="15">
        <f t="shared" si="6"/>
        <v>11.3</v>
      </c>
      <c r="K14" s="15">
        <f t="shared" si="7"/>
        <v>11.3</v>
      </c>
      <c r="L14" s="33">
        <v>71.400000000000006</v>
      </c>
      <c r="M14" s="33">
        <v>71.400000000000006</v>
      </c>
      <c r="N14" s="33">
        <v>71.400000000000006</v>
      </c>
      <c r="O14" s="15">
        <v>0</v>
      </c>
      <c r="P14" s="15">
        <v>0</v>
      </c>
      <c r="Q14" s="15">
        <v>0</v>
      </c>
    </row>
    <row r="15" spans="1:17" x14ac:dyDescent="0.25">
      <c r="A15" s="11"/>
      <c r="B15" s="6" t="s">
        <v>38</v>
      </c>
      <c r="C15" s="15">
        <v>11.3</v>
      </c>
      <c r="D15" s="15">
        <v>11.3</v>
      </c>
      <c r="E15" s="15">
        <v>11.3</v>
      </c>
      <c r="F15" s="15">
        <v>0</v>
      </c>
      <c r="G15" s="15">
        <v>0</v>
      </c>
      <c r="H15" s="15">
        <v>0</v>
      </c>
      <c r="I15" s="15">
        <f t="shared" si="5"/>
        <v>11.3</v>
      </c>
      <c r="J15" s="15">
        <f t="shared" si="6"/>
        <v>11.3</v>
      </c>
      <c r="K15" s="15">
        <f t="shared" si="7"/>
        <v>11.3</v>
      </c>
      <c r="L15" s="31"/>
      <c r="M15" s="31"/>
      <c r="N15" s="31"/>
      <c r="O15" s="15">
        <v>0</v>
      </c>
      <c r="P15" s="15">
        <v>0</v>
      </c>
      <c r="Q15" s="15">
        <v>0</v>
      </c>
    </row>
    <row r="16" spans="1:17" ht="60" x14ac:dyDescent="0.25">
      <c r="A16" s="11" t="s">
        <v>25</v>
      </c>
      <c r="B16" s="6" t="s">
        <v>57</v>
      </c>
      <c r="C16" s="15">
        <f>C17</f>
        <v>47.6</v>
      </c>
      <c r="D16" s="15">
        <f t="shared" ref="D16:H16" si="22">D17</f>
        <v>47.6</v>
      </c>
      <c r="E16" s="15">
        <f t="shared" si="22"/>
        <v>47.6</v>
      </c>
      <c r="F16" s="15">
        <f t="shared" si="22"/>
        <v>0</v>
      </c>
      <c r="G16" s="15">
        <f t="shared" si="22"/>
        <v>0</v>
      </c>
      <c r="H16" s="15">
        <f t="shared" si="22"/>
        <v>0</v>
      </c>
      <c r="I16" s="15">
        <f t="shared" si="5"/>
        <v>47.6</v>
      </c>
      <c r="J16" s="15">
        <f t="shared" si="6"/>
        <v>47.6</v>
      </c>
      <c r="K16" s="15">
        <f t="shared" si="7"/>
        <v>47.6</v>
      </c>
      <c r="L16" s="31"/>
      <c r="M16" s="31"/>
      <c r="N16" s="31"/>
      <c r="O16" s="15">
        <v>0</v>
      </c>
      <c r="P16" s="15">
        <v>0</v>
      </c>
      <c r="Q16" s="15">
        <v>0</v>
      </c>
    </row>
    <row r="17" spans="1:17" x14ac:dyDescent="0.25">
      <c r="A17" s="11"/>
      <c r="B17" s="6" t="s">
        <v>38</v>
      </c>
      <c r="C17" s="15">
        <v>47.6</v>
      </c>
      <c r="D17" s="15">
        <v>47.6</v>
      </c>
      <c r="E17" s="15">
        <v>47.6</v>
      </c>
      <c r="F17" s="15">
        <v>0</v>
      </c>
      <c r="G17" s="15">
        <v>0</v>
      </c>
      <c r="H17" s="15">
        <v>0</v>
      </c>
      <c r="I17" s="15">
        <f t="shared" si="5"/>
        <v>47.6</v>
      </c>
      <c r="J17" s="15">
        <f t="shared" si="6"/>
        <v>47.6</v>
      </c>
      <c r="K17" s="15">
        <f t="shared" si="7"/>
        <v>47.6</v>
      </c>
      <c r="L17" s="31"/>
      <c r="M17" s="31"/>
      <c r="N17" s="31"/>
      <c r="O17" s="15">
        <v>0</v>
      </c>
      <c r="P17" s="15">
        <v>0</v>
      </c>
      <c r="Q17" s="15">
        <v>0</v>
      </c>
    </row>
    <row r="18" spans="1:17" ht="177" customHeight="1" x14ac:dyDescent="0.25">
      <c r="A18" s="11" t="s">
        <v>56</v>
      </c>
      <c r="B18" s="6" t="s">
        <v>43</v>
      </c>
      <c r="C18" s="13">
        <f>C19</f>
        <v>12.5</v>
      </c>
      <c r="D18" s="13">
        <f t="shared" ref="D18:E18" si="23">D19</f>
        <v>12.5</v>
      </c>
      <c r="E18" s="13">
        <f t="shared" si="23"/>
        <v>12.5</v>
      </c>
      <c r="F18" s="13">
        <f>F19</f>
        <v>0</v>
      </c>
      <c r="G18" s="13">
        <f t="shared" ref="G18" si="24">G19</f>
        <v>0</v>
      </c>
      <c r="H18" s="13">
        <f t="shared" ref="H18" si="25">H19</f>
        <v>0</v>
      </c>
      <c r="I18" s="15">
        <f t="shared" si="5"/>
        <v>12.5</v>
      </c>
      <c r="J18" s="15">
        <f t="shared" si="6"/>
        <v>12.5</v>
      </c>
      <c r="K18" s="15">
        <f t="shared" si="7"/>
        <v>12.5</v>
      </c>
      <c r="L18" s="31"/>
      <c r="M18" s="31"/>
      <c r="N18" s="31"/>
      <c r="O18" s="15">
        <v>0</v>
      </c>
      <c r="P18" s="15">
        <v>0</v>
      </c>
      <c r="Q18" s="15">
        <v>0</v>
      </c>
    </row>
    <row r="19" spans="1:17" x14ac:dyDescent="0.25">
      <c r="A19" s="11"/>
      <c r="B19" s="6" t="s">
        <v>38</v>
      </c>
      <c r="C19" s="13">
        <v>12.5</v>
      </c>
      <c r="D19" s="13">
        <v>12.5</v>
      </c>
      <c r="E19" s="13">
        <v>12.5</v>
      </c>
      <c r="F19" s="13">
        <v>0</v>
      </c>
      <c r="G19" s="13">
        <v>0</v>
      </c>
      <c r="H19" s="13">
        <v>0</v>
      </c>
      <c r="I19" s="15">
        <f t="shared" si="5"/>
        <v>12.5</v>
      </c>
      <c r="J19" s="15">
        <f t="shared" si="6"/>
        <v>12.5</v>
      </c>
      <c r="K19" s="15">
        <f t="shared" si="7"/>
        <v>12.5</v>
      </c>
      <c r="L19" s="32"/>
      <c r="M19" s="32"/>
      <c r="N19" s="32"/>
      <c r="O19" s="15">
        <v>0</v>
      </c>
      <c r="P19" s="15">
        <v>0</v>
      </c>
      <c r="Q19" s="15">
        <v>0</v>
      </c>
    </row>
    <row r="20" spans="1:17" ht="71.25" x14ac:dyDescent="0.25">
      <c r="A20" s="24" t="s">
        <v>23</v>
      </c>
      <c r="B20" s="22" t="s">
        <v>44</v>
      </c>
      <c r="C20" s="25">
        <f>C21+C22+C23+C24</f>
        <v>720.1</v>
      </c>
      <c r="D20" s="25">
        <f t="shared" ref="D20:E20" si="26">D21+D22+D23+D24</f>
        <v>493.20000000000005</v>
      </c>
      <c r="E20" s="25">
        <f t="shared" si="26"/>
        <v>493.20000000000005</v>
      </c>
      <c r="F20" s="25">
        <f>F21+F22+F23+F24</f>
        <v>452.4</v>
      </c>
      <c r="G20" s="25">
        <f t="shared" ref="G20" si="27">G21+G22+G23+G24</f>
        <v>452.4</v>
      </c>
      <c r="H20" s="25">
        <f t="shared" ref="H20" si="28">H21+H22+H23+H24</f>
        <v>452.4</v>
      </c>
      <c r="I20" s="23">
        <f t="shared" si="5"/>
        <v>267.70000000000005</v>
      </c>
      <c r="J20" s="23">
        <f t="shared" si="6"/>
        <v>40.800000000000068</v>
      </c>
      <c r="K20" s="23">
        <f t="shared" si="7"/>
        <v>40.800000000000068</v>
      </c>
      <c r="L20" s="25">
        <f>L21</f>
        <v>720.1</v>
      </c>
      <c r="M20" s="25">
        <f t="shared" ref="M20:N20" si="29">M21</f>
        <v>493.2</v>
      </c>
      <c r="N20" s="25">
        <f t="shared" si="29"/>
        <v>493.2</v>
      </c>
      <c r="O20" s="23">
        <f t="shared" si="16"/>
        <v>0</v>
      </c>
      <c r="P20" s="23">
        <f t="shared" si="17"/>
        <v>0</v>
      </c>
      <c r="Q20" s="23">
        <f t="shared" si="18"/>
        <v>0</v>
      </c>
    </row>
    <row r="21" spans="1:17" ht="30" x14ac:dyDescent="0.25">
      <c r="A21" s="11" t="s">
        <v>26</v>
      </c>
      <c r="B21" s="6" t="s">
        <v>58</v>
      </c>
      <c r="C21" s="13">
        <v>210.8</v>
      </c>
      <c r="D21" s="13">
        <v>210.8</v>
      </c>
      <c r="E21" s="13">
        <v>210.8</v>
      </c>
      <c r="F21" s="13">
        <v>170</v>
      </c>
      <c r="G21" s="13">
        <v>170</v>
      </c>
      <c r="H21" s="13">
        <v>170</v>
      </c>
      <c r="I21" s="15">
        <f t="shared" si="5"/>
        <v>40.800000000000011</v>
      </c>
      <c r="J21" s="15">
        <f t="shared" si="6"/>
        <v>40.800000000000011</v>
      </c>
      <c r="K21" s="15">
        <f t="shared" si="7"/>
        <v>40.800000000000011</v>
      </c>
      <c r="L21" s="30">
        <v>720.1</v>
      </c>
      <c r="M21" s="30">
        <v>493.2</v>
      </c>
      <c r="N21" s="30">
        <v>493.2</v>
      </c>
      <c r="O21" s="15">
        <v>0</v>
      </c>
      <c r="P21" s="15">
        <v>0</v>
      </c>
      <c r="Q21" s="15">
        <v>0</v>
      </c>
    </row>
    <row r="22" spans="1:17" ht="30" x14ac:dyDescent="0.25">
      <c r="A22" s="11" t="s">
        <v>67</v>
      </c>
      <c r="B22" s="6" t="s">
        <v>59</v>
      </c>
      <c r="C22" s="13">
        <v>157.4</v>
      </c>
      <c r="D22" s="13">
        <v>157.4</v>
      </c>
      <c r="E22" s="13">
        <v>157.4</v>
      </c>
      <c r="F22" s="13">
        <v>157.4</v>
      </c>
      <c r="G22" s="13">
        <v>157.4</v>
      </c>
      <c r="H22" s="13">
        <v>157.4</v>
      </c>
      <c r="I22" s="15">
        <f t="shared" si="5"/>
        <v>0</v>
      </c>
      <c r="J22" s="15">
        <f t="shared" si="6"/>
        <v>0</v>
      </c>
      <c r="K22" s="15">
        <f t="shared" si="7"/>
        <v>0</v>
      </c>
      <c r="L22" s="31"/>
      <c r="M22" s="31"/>
      <c r="N22" s="31"/>
      <c r="O22" s="15">
        <v>0</v>
      </c>
      <c r="P22" s="15">
        <v>0</v>
      </c>
      <c r="Q22" s="15">
        <v>0</v>
      </c>
    </row>
    <row r="23" spans="1:17" ht="45" x14ac:dyDescent="0.25">
      <c r="A23" s="11" t="s">
        <v>68</v>
      </c>
      <c r="B23" s="6" t="s">
        <v>60</v>
      </c>
      <c r="C23" s="13">
        <v>306.89999999999998</v>
      </c>
      <c r="D23" s="13">
        <v>80</v>
      </c>
      <c r="E23" s="13">
        <v>80</v>
      </c>
      <c r="F23" s="13">
        <v>80</v>
      </c>
      <c r="G23" s="13">
        <v>80</v>
      </c>
      <c r="H23" s="13">
        <v>80</v>
      </c>
      <c r="I23" s="15">
        <f t="shared" si="5"/>
        <v>226.89999999999998</v>
      </c>
      <c r="J23" s="15">
        <f t="shared" si="6"/>
        <v>0</v>
      </c>
      <c r="K23" s="15">
        <f t="shared" si="7"/>
        <v>0</v>
      </c>
      <c r="L23" s="31"/>
      <c r="M23" s="31"/>
      <c r="N23" s="31"/>
      <c r="O23" s="15">
        <v>0</v>
      </c>
      <c r="P23" s="15">
        <v>0</v>
      </c>
      <c r="Q23" s="15">
        <v>0</v>
      </c>
    </row>
    <row r="24" spans="1:17" ht="60" x14ac:dyDescent="0.25">
      <c r="A24" s="11" t="s">
        <v>69</v>
      </c>
      <c r="B24" s="6" t="s">
        <v>46</v>
      </c>
      <c r="C24" s="13">
        <v>45</v>
      </c>
      <c r="D24" s="13">
        <v>45</v>
      </c>
      <c r="E24" s="13">
        <v>45</v>
      </c>
      <c r="F24" s="13">
        <v>45</v>
      </c>
      <c r="G24" s="13">
        <v>45</v>
      </c>
      <c r="H24" s="13">
        <v>45</v>
      </c>
      <c r="I24" s="15">
        <f t="shared" si="5"/>
        <v>0</v>
      </c>
      <c r="J24" s="15">
        <f t="shared" si="6"/>
        <v>0</v>
      </c>
      <c r="K24" s="15">
        <f t="shared" si="7"/>
        <v>0</v>
      </c>
      <c r="L24" s="32"/>
      <c r="M24" s="32"/>
      <c r="N24" s="32"/>
      <c r="O24" s="15">
        <v>0</v>
      </c>
      <c r="P24" s="15">
        <v>0</v>
      </c>
      <c r="Q24" s="15">
        <v>0</v>
      </c>
    </row>
    <row r="25" spans="1:17" ht="57" x14ac:dyDescent="0.25">
      <c r="A25" s="24" t="s">
        <v>27</v>
      </c>
      <c r="B25" s="22" t="s">
        <v>47</v>
      </c>
      <c r="C25" s="25">
        <f>C26+C27+C28+C29</f>
        <v>4532.7999999999993</v>
      </c>
      <c r="D25" s="25">
        <f>D26+D27+D28+D29</f>
        <v>1926.5</v>
      </c>
      <c r="E25" s="25">
        <f>E26+E27+E28+E29</f>
        <v>1926.5</v>
      </c>
      <c r="F25" s="25">
        <f>F26+F27+F28+F29</f>
        <v>4196.7</v>
      </c>
      <c r="G25" s="25">
        <f t="shared" ref="G25:H25" si="30">G26+G27+G28+G29</f>
        <v>4196.7</v>
      </c>
      <c r="H25" s="25">
        <f t="shared" si="30"/>
        <v>4196.7</v>
      </c>
      <c r="I25" s="23">
        <f t="shared" si="5"/>
        <v>336.09999999999945</v>
      </c>
      <c r="J25" s="23">
        <f t="shared" si="6"/>
        <v>-2270.1999999999998</v>
      </c>
      <c r="K25" s="23">
        <f t="shared" si="7"/>
        <v>-2270.1999999999998</v>
      </c>
      <c r="L25" s="25">
        <f>L26+L27+L28+L29</f>
        <v>4532.7999999999993</v>
      </c>
      <c r="M25" s="25">
        <f>M26+M27+M28+M29</f>
        <v>1926.5</v>
      </c>
      <c r="N25" s="25">
        <f>N26+N27+N28+N29</f>
        <v>1926.5</v>
      </c>
      <c r="O25" s="23">
        <f t="shared" si="16"/>
        <v>0</v>
      </c>
      <c r="P25" s="23">
        <f t="shared" si="17"/>
        <v>0</v>
      </c>
      <c r="Q25" s="23">
        <f t="shared" si="18"/>
        <v>0</v>
      </c>
    </row>
    <row r="26" spans="1:17" ht="60" x14ac:dyDescent="0.25">
      <c r="A26" s="11" t="s">
        <v>28</v>
      </c>
      <c r="B26" s="6" t="s">
        <v>48</v>
      </c>
      <c r="C26" s="13">
        <v>3070.2</v>
      </c>
      <c r="D26" s="13">
        <v>1000</v>
      </c>
      <c r="E26" s="13">
        <v>1000</v>
      </c>
      <c r="F26" s="13">
        <v>3070.2</v>
      </c>
      <c r="G26" s="13">
        <v>3070.2</v>
      </c>
      <c r="H26" s="13">
        <v>3070.2</v>
      </c>
      <c r="I26" s="15">
        <f t="shared" si="5"/>
        <v>0</v>
      </c>
      <c r="J26" s="15">
        <f t="shared" si="6"/>
        <v>-2070.1999999999998</v>
      </c>
      <c r="K26" s="15">
        <f t="shared" si="7"/>
        <v>-2070.1999999999998</v>
      </c>
      <c r="L26" s="16">
        <v>3070.2</v>
      </c>
      <c r="M26" s="13">
        <v>1000</v>
      </c>
      <c r="N26" s="13">
        <v>1000</v>
      </c>
      <c r="O26" s="15">
        <f t="shared" si="16"/>
        <v>0</v>
      </c>
      <c r="P26" s="15">
        <f t="shared" si="17"/>
        <v>0</v>
      </c>
      <c r="Q26" s="15">
        <f t="shared" si="18"/>
        <v>0</v>
      </c>
    </row>
    <row r="27" spans="1:17" ht="75" x14ac:dyDescent="0.25">
      <c r="A27" s="11" t="s">
        <v>29</v>
      </c>
      <c r="B27" s="6" t="s">
        <v>49</v>
      </c>
      <c r="C27" s="13">
        <v>384</v>
      </c>
      <c r="D27" s="13">
        <v>100</v>
      </c>
      <c r="E27" s="13">
        <v>100</v>
      </c>
      <c r="F27" s="13">
        <v>300</v>
      </c>
      <c r="G27" s="13">
        <v>300</v>
      </c>
      <c r="H27" s="13">
        <v>300</v>
      </c>
      <c r="I27" s="15">
        <f t="shared" si="5"/>
        <v>84</v>
      </c>
      <c r="J27" s="15">
        <f t="shared" si="6"/>
        <v>-200</v>
      </c>
      <c r="K27" s="15">
        <f t="shared" si="7"/>
        <v>-200</v>
      </c>
      <c r="L27" s="13">
        <v>384</v>
      </c>
      <c r="M27" s="13">
        <v>100</v>
      </c>
      <c r="N27" s="13">
        <v>100</v>
      </c>
      <c r="O27" s="15">
        <f t="shared" si="16"/>
        <v>0</v>
      </c>
      <c r="P27" s="15">
        <f t="shared" si="17"/>
        <v>0</v>
      </c>
      <c r="Q27" s="15">
        <f t="shared" si="18"/>
        <v>0</v>
      </c>
    </row>
    <row r="28" spans="1:17" ht="60" x14ac:dyDescent="0.25">
      <c r="A28" s="11" t="s">
        <v>30</v>
      </c>
      <c r="B28" s="6" t="s">
        <v>72</v>
      </c>
      <c r="C28" s="13">
        <v>637.1</v>
      </c>
      <c r="D28" s="13">
        <v>385</v>
      </c>
      <c r="E28" s="13">
        <v>385</v>
      </c>
      <c r="F28" s="13">
        <v>385</v>
      </c>
      <c r="G28" s="13">
        <v>385</v>
      </c>
      <c r="H28" s="13">
        <v>385</v>
      </c>
      <c r="I28" s="15">
        <f t="shared" si="5"/>
        <v>252.10000000000002</v>
      </c>
      <c r="J28" s="15">
        <f t="shared" si="6"/>
        <v>0</v>
      </c>
      <c r="K28" s="15">
        <f t="shared" si="7"/>
        <v>0</v>
      </c>
      <c r="L28" s="30">
        <v>1078.5999999999999</v>
      </c>
      <c r="M28" s="30">
        <v>826.5</v>
      </c>
      <c r="N28" s="30">
        <v>826.5</v>
      </c>
      <c r="O28" s="15">
        <v>0</v>
      </c>
      <c r="P28" s="15">
        <v>0</v>
      </c>
      <c r="Q28" s="15">
        <v>0</v>
      </c>
    </row>
    <row r="29" spans="1:17" ht="60" x14ac:dyDescent="0.25">
      <c r="A29" s="11" t="s">
        <v>45</v>
      </c>
      <c r="B29" s="6" t="s">
        <v>50</v>
      </c>
      <c r="C29" s="13">
        <v>441.5</v>
      </c>
      <c r="D29" s="13">
        <v>441.5</v>
      </c>
      <c r="E29" s="13">
        <v>441.5</v>
      </c>
      <c r="F29" s="13">
        <v>441.5</v>
      </c>
      <c r="G29" s="13">
        <v>441.5</v>
      </c>
      <c r="H29" s="13">
        <v>441.5</v>
      </c>
      <c r="I29" s="15">
        <f t="shared" si="5"/>
        <v>0</v>
      </c>
      <c r="J29" s="15">
        <f t="shared" si="6"/>
        <v>0</v>
      </c>
      <c r="K29" s="15">
        <f t="shared" si="7"/>
        <v>0</v>
      </c>
      <c r="L29" s="32"/>
      <c r="M29" s="32"/>
      <c r="N29" s="32"/>
      <c r="O29" s="15">
        <v>0</v>
      </c>
      <c r="P29" s="15">
        <v>0</v>
      </c>
      <c r="Q29" s="15">
        <v>0</v>
      </c>
    </row>
    <row r="30" spans="1:17" ht="57" x14ac:dyDescent="0.25">
      <c r="A30" s="24" t="s">
        <v>31</v>
      </c>
      <c r="B30" s="26" t="s">
        <v>51</v>
      </c>
      <c r="C30" s="25">
        <f>C31+C32</f>
        <v>433.1</v>
      </c>
      <c r="D30" s="25">
        <f t="shared" ref="D30:N30" si="31">D31+D32</f>
        <v>190.3</v>
      </c>
      <c r="E30" s="25">
        <f t="shared" si="31"/>
        <v>190.3</v>
      </c>
      <c r="F30" s="25">
        <f t="shared" si="31"/>
        <v>133.19999999999999</v>
      </c>
      <c r="G30" s="25">
        <f t="shared" si="31"/>
        <v>133.19999999999999</v>
      </c>
      <c r="H30" s="25">
        <f t="shared" si="31"/>
        <v>133.19999999999999</v>
      </c>
      <c r="I30" s="23">
        <f t="shared" si="5"/>
        <v>299.90000000000003</v>
      </c>
      <c r="J30" s="23">
        <f t="shared" si="6"/>
        <v>57.100000000000023</v>
      </c>
      <c r="K30" s="23">
        <f t="shared" si="7"/>
        <v>57.100000000000023</v>
      </c>
      <c r="L30" s="25">
        <f t="shared" si="31"/>
        <v>433.1</v>
      </c>
      <c r="M30" s="25">
        <f t="shared" si="31"/>
        <v>190.3</v>
      </c>
      <c r="N30" s="25">
        <f t="shared" si="31"/>
        <v>190.3</v>
      </c>
      <c r="O30" s="23">
        <f t="shared" si="16"/>
        <v>0</v>
      </c>
      <c r="P30" s="23">
        <f t="shared" si="17"/>
        <v>0</v>
      </c>
      <c r="Q30" s="23">
        <f t="shared" si="18"/>
        <v>0</v>
      </c>
    </row>
    <row r="31" spans="1:17" ht="75" x14ac:dyDescent="0.25">
      <c r="A31" s="11" t="s">
        <v>32</v>
      </c>
      <c r="B31" s="14" t="s">
        <v>53</v>
      </c>
      <c r="C31" s="13">
        <v>128.80000000000001</v>
      </c>
      <c r="D31" s="13">
        <v>90.3</v>
      </c>
      <c r="E31" s="13">
        <v>90.3</v>
      </c>
      <c r="F31" s="13">
        <v>90.3</v>
      </c>
      <c r="G31" s="13">
        <v>90.3</v>
      </c>
      <c r="H31" s="13">
        <v>90.3</v>
      </c>
      <c r="I31" s="15">
        <f t="shared" si="5"/>
        <v>38.500000000000014</v>
      </c>
      <c r="J31" s="15">
        <f t="shared" si="6"/>
        <v>0</v>
      </c>
      <c r="K31" s="15">
        <f t="shared" si="7"/>
        <v>0</v>
      </c>
      <c r="L31" s="30">
        <v>433.1</v>
      </c>
      <c r="M31" s="30">
        <v>190.3</v>
      </c>
      <c r="N31" s="30">
        <v>190.3</v>
      </c>
      <c r="O31" s="33">
        <v>0</v>
      </c>
      <c r="P31" s="15">
        <v>0</v>
      </c>
      <c r="Q31" s="15">
        <v>0</v>
      </c>
    </row>
    <row r="32" spans="1:17" ht="30" x14ac:dyDescent="0.25">
      <c r="A32" s="11" t="s">
        <v>33</v>
      </c>
      <c r="B32" s="14" t="s">
        <v>54</v>
      </c>
      <c r="C32" s="13">
        <v>304.3</v>
      </c>
      <c r="D32" s="13">
        <v>100</v>
      </c>
      <c r="E32" s="13">
        <v>100</v>
      </c>
      <c r="F32" s="13">
        <v>42.9</v>
      </c>
      <c r="G32" s="13">
        <v>42.9</v>
      </c>
      <c r="H32" s="13">
        <v>42.9</v>
      </c>
      <c r="I32" s="15">
        <f t="shared" si="5"/>
        <v>261.40000000000003</v>
      </c>
      <c r="J32" s="15">
        <f t="shared" si="6"/>
        <v>57.1</v>
      </c>
      <c r="K32" s="15">
        <f t="shared" si="7"/>
        <v>57.1</v>
      </c>
      <c r="L32" s="32"/>
      <c r="M32" s="32"/>
      <c r="N32" s="32"/>
      <c r="O32" s="34"/>
      <c r="P32" s="15">
        <v>0</v>
      </c>
      <c r="Q32" s="15">
        <v>0</v>
      </c>
    </row>
    <row r="33" spans="1:17" ht="57" x14ac:dyDescent="0.25">
      <c r="A33" s="24" t="s">
        <v>34</v>
      </c>
      <c r="B33" s="26" t="s">
        <v>52</v>
      </c>
      <c r="C33" s="25">
        <f>C34</f>
        <v>487.6</v>
      </c>
      <c r="D33" s="25">
        <f t="shared" ref="D33:E34" si="32">D34</f>
        <v>487.6</v>
      </c>
      <c r="E33" s="25">
        <f t="shared" si="32"/>
        <v>487.6</v>
      </c>
      <c r="F33" s="25">
        <f>F34</f>
        <v>0</v>
      </c>
      <c r="G33" s="25">
        <f t="shared" ref="G33:G34" si="33">G34</f>
        <v>0</v>
      </c>
      <c r="H33" s="25">
        <f t="shared" ref="H33:H34" si="34">H34</f>
        <v>0</v>
      </c>
      <c r="I33" s="23">
        <f t="shared" si="5"/>
        <v>487.6</v>
      </c>
      <c r="J33" s="23">
        <f t="shared" si="6"/>
        <v>487.6</v>
      </c>
      <c r="K33" s="23">
        <f t="shared" si="7"/>
        <v>487.6</v>
      </c>
      <c r="L33" s="25">
        <f t="shared" ref="L33" si="35">L34</f>
        <v>487.6</v>
      </c>
      <c r="M33" s="25">
        <f t="shared" ref="M33:M34" si="36">M34</f>
        <v>487.6</v>
      </c>
      <c r="N33" s="25">
        <f t="shared" ref="N33:Q34" si="37">N34</f>
        <v>487.6</v>
      </c>
      <c r="O33" s="25">
        <f t="shared" si="37"/>
        <v>0</v>
      </c>
      <c r="P33" s="25">
        <f t="shared" si="37"/>
        <v>0</v>
      </c>
      <c r="Q33" s="25">
        <f t="shared" si="37"/>
        <v>0</v>
      </c>
    </row>
    <row r="34" spans="1:17" ht="142.5" customHeight="1" x14ac:dyDescent="0.25">
      <c r="A34" s="18" t="s">
        <v>35</v>
      </c>
      <c r="B34" s="14" t="s">
        <v>70</v>
      </c>
      <c r="C34" s="13">
        <f>C35</f>
        <v>487.6</v>
      </c>
      <c r="D34" s="13">
        <f t="shared" si="32"/>
        <v>487.6</v>
      </c>
      <c r="E34" s="13">
        <f t="shared" si="32"/>
        <v>487.6</v>
      </c>
      <c r="F34" s="13">
        <f>F35</f>
        <v>0</v>
      </c>
      <c r="G34" s="13">
        <f t="shared" si="33"/>
        <v>0</v>
      </c>
      <c r="H34" s="13">
        <f t="shared" si="34"/>
        <v>0</v>
      </c>
      <c r="I34" s="15">
        <f t="shared" si="5"/>
        <v>487.6</v>
      </c>
      <c r="J34" s="15">
        <f t="shared" si="6"/>
        <v>487.6</v>
      </c>
      <c r="K34" s="15">
        <f t="shared" si="7"/>
        <v>487.6</v>
      </c>
      <c r="L34" s="13">
        <f>L35</f>
        <v>487.6</v>
      </c>
      <c r="M34" s="13">
        <f t="shared" si="36"/>
        <v>487.6</v>
      </c>
      <c r="N34" s="13">
        <f t="shared" si="37"/>
        <v>487.6</v>
      </c>
      <c r="O34" s="13">
        <f t="shared" si="37"/>
        <v>0</v>
      </c>
      <c r="P34" s="13">
        <f t="shared" si="37"/>
        <v>0</v>
      </c>
      <c r="Q34" s="13">
        <f t="shared" si="37"/>
        <v>0</v>
      </c>
    </row>
    <row r="35" spans="1:17" x14ac:dyDescent="0.25">
      <c r="A35" s="11"/>
      <c r="B35" s="14" t="s">
        <v>38</v>
      </c>
      <c r="C35" s="13">
        <v>487.6</v>
      </c>
      <c r="D35" s="13">
        <v>487.6</v>
      </c>
      <c r="E35" s="13">
        <v>487.6</v>
      </c>
      <c r="F35" s="13">
        <v>0</v>
      </c>
      <c r="G35" s="13">
        <v>0</v>
      </c>
      <c r="H35" s="13">
        <v>0</v>
      </c>
      <c r="I35" s="15">
        <f t="shared" si="5"/>
        <v>487.6</v>
      </c>
      <c r="J35" s="15">
        <f t="shared" si="6"/>
        <v>487.6</v>
      </c>
      <c r="K35" s="15">
        <f t="shared" si="7"/>
        <v>487.6</v>
      </c>
      <c r="L35" s="13">
        <v>487.6</v>
      </c>
      <c r="M35" s="13">
        <v>487.6</v>
      </c>
      <c r="N35" s="13">
        <v>487.6</v>
      </c>
      <c r="O35" s="15">
        <f>C35-L35</f>
        <v>0</v>
      </c>
      <c r="P35" s="15">
        <f t="shared" ref="P35:Q38" si="38">D35-M35</f>
        <v>0</v>
      </c>
      <c r="Q35" s="15">
        <f t="shared" si="38"/>
        <v>0</v>
      </c>
    </row>
    <row r="36" spans="1:17" x14ac:dyDescent="0.25">
      <c r="A36" s="12"/>
      <c r="B36" s="12" t="s">
        <v>37</v>
      </c>
      <c r="C36" s="13">
        <f>C37+C38</f>
        <v>40086.9</v>
      </c>
      <c r="D36" s="13">
        <f t="shared" ref="D36:E36" si="39">D37+D38</f>
        <v>36830.1</v>
      </c>
      <c r="E36" s="13">
        <f t="shared" si="39"/>
        <v>36830.1</v>
      </c>
      <c r="F36" s="13">
        <f>F37+F38</f>
        <v>38124.699999999997</v>
      </c>
      <c r="G36" s="13">
        <f t="shared" ref="G36:H36" si="40">G37+G38</f>
        <v>37943.799999999996</v>
      </c>
      <c r="H36" s="13">
        <f t="shared" si="40"/>
        <v>37943.799999999996</v>
      </c>
      <c r="I36" s="15">
        <f t="shared" si="5"/>
        <v>1962.2000000000044</v>
      </c>
      <c r="J36" s="15">
        <f t="shared" si="6"/>
        <v>-1113.6999999999971</v>
      </c>
      <c r="K36" s="15">
        <f t="shared" si="7"/>
        <v>-1113.6999999999971</v>
      </c>
      <c r="L36" s="13">
        <f>L37+L38</f>
        <v>40086.9</v>
      </c>
      <c r="M36" s="13">
        <f t="shared" ref="M36:N36" si="41">M37+M38</f>
        <v>36830.1</v>
      </c>
      <c r="N36" s="13">
        <f t="shared" si="41"/>
        <v>36830.1</v>
      </c>
      <c r="O36" s="15">
        <f t="shared" ref="O36:O38" si="42">C36-L36</f>
        <v>0</v>
      </c>
      <c r="P36" s="15">
        <f t="shared" si="38"/>
        <v>0</v>
      </c>
      <c r="Q36" s="15">
        <f t="shared" si="38"/>
        <v>0</v>
      </c>
    </row>
    <row r="37" spans="1:17" x14ac:dyDescent="0.25">
      <c r="A37" s="27"/>
      <c r="B37" s="12" t="s">
        <v>38</v>
      </c>
      <c r="C37" s="13">
        <f t="shared" ref="C37:H37" si="43">C11+C35</f>
        <v>559</v>
      </c>
      <c r="D37" s="13">
        <f t="shared" si="43"/>
        <v>559</v>
      </c>
      <c r="E37" s="13">
        <f t="shared" si="43"/>
        <v>559</v>
      </c>
      <c r="F37" s="13">
        <f t="shared" si="43"/>
        <v>0</v>
      </c>
      <c r="G37" s="13">
        <f t="shared" si="43"/>
        <v>0</v>
      </c>
      <c r="H37" s="13">
        <f t="shared" si="43"/>
        <v>0</v>
      </c>
      <c r="I37" s="15">
        <f t="shared" si="5"/>
        <v>559</v>
      </c>
      <c r="J37" s="15">
        <f t="shared" si="6"/>
        <v>559</v>
      </c>
      <c r="K37" s="15">
        <f t="shared" si="7"/>
        <v>559</v>
      </c>
      <c r="L37" s="13">
        <f>L11+L35</f>
        <v>559</v>
      </c>
      <c r="M37" s="13">
        <f>M11+M35</f>
        <v>559</v>
      </c>
      <c r="N37" s="13">
        <f t="shared" ref="N37:O37" si="44">N11+N35</f>
        <v>559</v>
      </c>
      <c r="O37" s="13">
        <f t="shared" si="44"/>
        <v>0</v>
      </c>
      <c r="P37" s="15">
        <f t="shared" si="38"/>
        <v>0</v>
      </c>
      <c r="Q37" s="15">
        <f t="shared" si="38"/>
        <v>0</v>
      </c>
    </row>
    <row r="38" spans="1:17" x14ac:dyDescent="0.25">
      <c r="A38" s="27"/>
      <c r="B38" s="6" t="s">
        <v>36</v>
      </c>
      <c r="C38" s="13">
        <f>C12+C20+C25+C30</f>
        <v>39527.9</v>
      </c>
      <c r="D38" s="13">
        <f>D12+D20+D25+D30</f>
        <v>36271.1</v>
      </c>
      <c r="E38" s="13">
        <f>E12+E20+E25+E30</f>
        <v>36271.1</v>
      </c>
      <c r="F38" s="13">
        <f>F12+F20+F25+F30</f>
        <v>38124.699999999997</v>
      </c>
      <c r="G38" s="13">
        <f t="shared" ref="G38:H38" si="45">G12+G20+G25+G30</f>
        <v>37943.799999999996</v>
      </c>
      <c r="H38" s="13">
        <f t="shared" si="45"/>
        <v>37943.799999999996</v>
      </c>
      <c r="I38" s="15">
        <f t="shared" si="5"/>
        <v>1403.2000000000044</v>
      </c>
      <c r="J38" s="15">
        <f t="shared" si="6"/>
        <v>-1672.6999999999971</v>
      </c>
      <c r="K38" s="15">
        <f t="shared" si="7"/>
        <v>-1672.6999999999971</v>
      </c>
      <c r="L38" s="13">
        <f>L12+L20+L25+L30</f>
        <v>39527.9</v>
      </c>
      <c r="M38" s="13">
        <f>M12+M20+M25+M30</f>
        <v>36271.1</v>
      </c>
      <c r="N38" s="13">
        <f>N12+N20+N25+N30</f>
        <v>36271.1</v>
      </c>
      <c r="O38" s="15">
        <f t="shared" si="42"/>
        <v>0</v>
      </c>
      <c r="P38" s="15">
        <f t="shared" si="38"/>
        <v>0</v>
      </c>
      <c r="Q38" s="15">
        <f t="shared" si="38"/>
        <v>0</v>
      </c>
    </row>
    <row r="39" spans="1:17" x14ac:dyDescent="0.25">
      <c r="F39" s="19"/>
    </row>
  </sheetData>
  <mergeCells count="25">
    <mergeCell ref="P1:Q1"/>
    <mergeCell ref="O2:Q2"/>
    <mergeCell ref="P3:Q3"/>
    <mergeCell ref="M28:M29"/>
    <mergeCell ref="N28:N29"/>
    <mergeCell ref="L14:L19"/>
    <mergeCell ref="M14:M19"/>
    <mergeCell ref="N14:N19"/>
    <mergeCell ref="L21:L24"/>
    <mergeCell ref="J4:Q4"/>
    <mergeCell ref="M21:M24"/>
    <mergeCell ref="N21:N24"/>
    <mergeCell ref="L31:L32"/>
    <mergeCell ref="M31:M32"/>
    <mergeCell ref="N31:N32"/>
    <mergeCell ref="O31:O32"/>
    <mergeCell ref="A5:Q5"/>
    <mergeCell ref="O7:Q7"/>
    <mergeCell ref="B7:B8"/>
    <mergeCell ref="A7:A8"/>
    <mergeCell ref="C7:E7"/>
    <mergeCell ref="F7:H7"/>
    <mergeCell ref="I7:K7"/>
    <mergeCell ref="L7:N7"/>
    <mergeCell ref="L28:L29"/>
  </mergeCells>
  <pageMargins left="0.70866141732283472" right="0" top="0" bottom="0" header="0.31496062992125984" footer="0.31496062992125984"/>
  <pageSetup paperSize="9" scale="6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2016-11-22T06:52:24Z</dcterms:modified>
</cp:coreProperties>
</file>