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K30" i="1" l="1"/>
  <c r="L30" i="1"/>
  <c r="M30" i="1"/>
  <c r="N30" i="1"/>
  <c r="O30" i="1"/>
  <c r="P30" i="1"/>
  <c r="P29" i="1" s="1"/>
  <c r="Q30" i="1"/>
  <c r="Q29" i="1" s="1"/>
  <c r="O29" i="1"/>
  <c r="Q31" i="1"/>
  <c r="Q34" i="1"/>
  <c r="P31" i="1"/>
  <c r="P34" i="1"/>
  <c r="O31" i="1"/>
  <c r="O34" i="1"/>
  <c r="K31" i="1"/>
  <c r="J31" i="1"/>
  <c r="J30" i="1" s="1"/>
  <c r="I31" i="1"/>
  <c r="I30" i="1" s="1"/>
  <c r="D30" i="1"/>
  <c r="E30" i="1"/>
  <c r="F30" i="1"/>
  <c r="G30" i="1"/>
  <c r="H30" i="1"/>
  <c r="C30" i="1"/>
  <c r="O18" i="1" l="1"/>
  <c r="I20" i="1"/>
  <c r="J20" i="1"/>
  <c r="K20" i="1"/>
  <c r="D34" i="1"/>
  <c r="E34" i="1"/>
  <c r="C34" i="1"/>
  <c r="D26" i="1"/>
  <c r="E26" i="1"/>
  <c r="F26" i="1"/>
  <c r="G26" i="1"/>
  <c r="H26" i="1"/>
  <c r="L26" i="1"/>
  <c r="M26" i="1"/>
  <c r="N26" i="1"/>
  <c r="C26" i="1"/>
  <c r="Q20" i="1" l="1"/>
  <c r="P20" i="1"/>
  <c r="O20" i="1"/>
  <c r="O21" i="1"/>
  <c r="G10" i="1"/>
  <c r="H10" i="1"/>
  <c r="F10" i="1"/>
  <c r="M10" i="1" l="1"/>
  <c r="N10" i="1"/>
  <c r="L10" i="1"/>
  <c r="D10" i="1"/>
  <c r="E10" i="1"/>
  <c r="C10" i="1"/>
  <c r="M17" i="1"/>
  <c r="M15" i="1" s="1"/>
  <c r="N17" i="1"/>
  <c r="N15" i="1" s="1"/>
  <c r="L17" i="1"/>
  <c r="L15" i="1" s="1"/>
  <c r="D17" i="1"/>
  <c r="E17" i="1"/>
  <c r="E15" i="1" s="1"/>
  <c r="F17" i="1"/>
  <c r="F15" i="1" s="1"/>
  <c r="F34" i="1" s="1"/>
  <c r="G17" i="1"/>
  <c r="G15" i="1" s="1"/>
  <c r="G34" i="1" s="1"/>
  <c r="H17" i="1"/>
  <c r="H15" i="1" s="1"/>
  <c r="H34" i="1" s="1"/>
  <c r="C17" i="1"/>
  <c r="C15" i="1" s="1"/>
  <c r="J17" i="1" l="1"/>
  <c r="D15" i="1"/>
  <c r="Q17" i="1"/>
  <c r="I17" i="1"/>
  <c r="O17" i="1"/>
  <c r="K17" i="1"/>
  <c r="P17" i="1"/>
  <c r="Q16" i="1"/>
  <c r="Q18" i="1"/>
  <c r="Q19" i="1"/>
  <c r="Q21" i="1"/>
  <c r="Q25" i="1"/>
  <c r="P16" i="1"/>
  <c r="P18" i="1"/>
  <c r="P19" i="1"/>
  <c r="P21" i="1"/>
  <c r="P25" i="1"/>
  <c r="O16" i="1"/>
  <c r="O19" i="1"/>
  <c r="O25" i="1"/>
  <c r="K28" i="1"/>
  <c r="J28" i="1"/>
  <c r="I28" i="1"/>
  <c r="K24" i="1"/>
  <c r="K25" i="1"/>
  <c r="K23" i="1"/>
  <c r="J24" i="1"/>
  <c r="J25" i="1"/>
  <c r="J23" i="1"/>
  <c r="I24" i="1"/>
  <c r="I25" i="1"/>
  <c r="I23" i="1"/>
  <c r="K18" i="1"/>
  <c r="K19" i="1"/>
  <c r="K21" i="1"/>
  <c r="J18" i="1"/>
  <c r="J19" i="1"/>
  <c r="J21" i="1"/>
  <c r="I18" i="1"/>
  <c r="I19" i="1"/>
  <c r="I21" i="1"/>
  <c r="J16" i="1"/>
  <c r="K16" i="1"/>
  <c r="I16" i="1"/>
  <c r="P26" i="1" l="1"/>
  <c r="O26" i="1"/>
  <c r="Q26" i="1"/>
  <c r="K15" i="1"/>
  <c r="J15" i="1"/>
  <c r="O15" i="1"/>
  <c r="I15" i="1"/>
  <c r="Q15" i="1"/>
  <c r="P15" i="1"/>
  <c r="O10" i="1"/>
  <c r="P10" i="1"/>
  <c r="Q10" i="1"/>
  <c r="I27" i="1"/>
  <c r="I26" i="1" s="1"/>
  <c r="J27" i="1"/>
  <c r="J26" i="1" s="1"/>
  <c r="K27" i="1"/>
  <c r="K26" i="1" s="1"/>
  <c r="D29" i="1"/>
  <c r="E29" i="1"/>
  <c r="F29" i="1"/>
  <c r="F33" i="1" s="1"/>
  <c r="G29" i="1"/>
  <c r="G33" i="1" s="1"/>
  <c r="H29" i="1"/>
  <c r="H33" i="1" s="1"/>
  <c r="I29" i="1"/>
  <c r="I33" i="1" s="1"/>
  <c r="J29" i="1"/>
  <c r="J33" i="1" s="1"/>
  <c r="K29" i="1"/>
  <c r="K33" i="1" s="1"/>
  <c r="L29" i="1"/>
  <c r="L33" i="1" s="1"/>
  <c r="M29" i="1"/>
  <c r="M33" i="1" s="1"/>
  <c r="N29" i="1"/>
  <c r="N33" i="1" s="1"/>
  <c r="C29" i="1"/>
  <c r="D22" i="1"/>
  <c r="E22" i="1"/>
  <c r="F22" i="1"/>
  <c r="G22" i="1"/>
  <c r="H22" i="1"/>
  <c r="I22" i="1"/>
  <c r="J22" i="1"/>
  <c r="K22" i="1"/>
  <c r="L22" i="1"/>
  <c r="M22" i="1"/>
  <c r="N22" i="1"/>
  <c r="C22" i="1"/>
  <c r="K14" i="1"/>
  <c r="J14" i="1"/>
  <c r="I14" i="1"/>
  <c r="K13" i="1"/>
  <c r="J13" i="1"/>
  <c r="I13" i="1"/>
  <c r="L32" i="1" l="1"/>
  <c r="O32" i="1" s="1"/>
  <c r="O33" i="1"/>
  <c r="N32" i="1"/>
  <c r="Q32" i="1" s="1"/>
  <c r="Q33" i="1"/>
  <c r="M32" i="1"/>
  <c r="P32" i="1" s="1"/>
  <c r="P33" i="1"/>
  <c r="J34" i="1"/>
  <c r="I34" i="1"/>
  <c r="N34" i="1"/>
  <c r="M34" i="1"/>
  <c r="L34" i="1"/>
  <c r="F32" i="1"/>
  <c r="D33" i="1"/>
  <c r="C33" i="1"/>
  <c r="E33" i="1"/>
  <c r="Q22" i="1"/>
  <c r="P22" i="1"/>
  <c r="O22" i="1"/>
  <c r="D32" i="1"/>
  <c r="C32" i="1"/>
  <c r="E32" i="1"/>
  <c r="G32" i="1"/>
  <c r="H32" i="1"/>
  <c r="J12" i="1"/>
  <c r="K12" i="1"/>
  <c r="J11" i="1"/>
  <c r="K11" i="1"/>
  <c r="I11" i="1"/>
  <c r="I12" i="1"/>
  <c r="J10" i="1"/>
  <c r="K10" i="1"/>
  <c r="K34" i="1" s="1"/>
  <c r="I10" i="1"/>
  <c r="I32" i="1" l="1"/>
  <c r="K32" i="1"/>
  <c r="J32" i="1"/>
</calcChain>
</file>

<file path=xl/sharedStrings.xml><?xml version="1.0" encoding="utf-8"?>
<sst xmlns="http://schemas.openxmlformats.org/spreadsheetml/2006/main" count="80" uniqueCount="77">
  <si>
    <t>1</t>
  </si>
  <si>
    <t>2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</si>
  <si>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</si>
  <si>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</si>
  <si>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</si>
  <si>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</si>
  <si>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</si>
  <si>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</si>
  <si>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</si>
  <si>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</si>
  <si>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</si>
  <si>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</si>
  <si>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</si>
  <si>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</si>
  <si>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3</t>
  </si>
  <si>
    <t>4</t>
  </si>
  <si>
    <t>5</t>
  </si>
  <si>
    <t>Проект бюджета</t>
  </si>
  <si>
    <t>Отклонение</t>
  </si>
  <si>
    <t>Реестр расходных обязательств</t>
  </si>
  <si>
    <t>Мероприятие</t>
  </si>
  <si>
    <t>№ п/п</t>
  </si>
  <si>
    <t xml:space="preserve">Публикация информации в печатных СМИ </t>
  </si>
  <si>
    <t xml:space="preserve">Подпрограмма "Профилактика правонарушений в Добрянском муниципальном районе" </t>
  </si>
  <si>
    <t>Районный конкурс замещающих семей "Наша дружная семья"</t>
  </si>
  <si>
    <t xml:space="preserve">Новогодние мероприятия для детей из малообеспеченных семей </t>
  </si>
  <si>
    <t>Участие детей и подростков группы риска и СОП в краевых, Всероссийских мероприятиях</t>
  </si>
  <si>
    <t xml:space="preserve">Подпрограмма "Профилактика терроризма и экстремизма в Добрянском муниципальном районе" </t>
  </si>
  <si>
    <t>Организация изготовления и размещение в местах массового пребывания людей, в общественном транспорте памяток, листовок, плакатов о порядке действий в случае угрозы террористического акта и при обнаружении подозрительных предметов</t>
  </si>
  <si>
    <t>Разработка планов повышения защищенности объектов транспортной инфраструктуры</t>
  </si>
  <si>
    <t xml:space="preserve">Обучение ответственных за транспортную безопасность </t>
  </si>
  <si>
    <t>Публикация информации в печатных СМИ</t>
  </si>
  <si>
    <t>Подпрограмма «Противодействие наркомании и незаконному обороту наркотических средств, профилактика потребления психоактивных веществ на территории Добрянского муниципального района»</t>
  </si>
  <si>
    <t>Проведение районных акций по пропаганде здорового образа жизни среди подростков и молодёжи</t>
  </si>
  <si>
    <t>Районный футбольный турнир по дворовому футболу «Двор без наркотиков»</t>
  </si>
  <si>
    <t>Обучение руководящего состава и специалистов органов управления в области ГО и ЧС</t>
  </si>
  <si>
    <t>1.1.</t>
  </si>
  <si>
    <t>2.</t>
  </si>
  <si>
    <t>1.2.</t>
  </si>
  <si>
    <t>1.3.</t>
  </si>
  <si>
    <t>1.4.</t>
  </si>
  <si>
    <t>2.1.</t>
  </si>
  <si>
    <t>2.2.</t>
  </si>
  <si>
    <t>2.3.</t>
  </si>
  <si>
    <t>3.</t>
  </si>
  <si>
    <t>3.1.</t>
  </si>
  <si>
    <t>3.2.</t>
  </si>
  <si>
    <t>3.3.</t>
  </si>
  <si>
    <t>4.</t>
  </si>
  <si>
    <t>4.1.</t>
  </si>
  <si>
    <t>4.2.</t>
  </si>
  <si>
    <t>5.</t>
  </si>
  <si>
    <t>5.1.</t>
  </si>
  <si>
    <t>Подпрограмма «Защита населения и территории района от чрезвычайных ситуаций природного и техногенного характера»</t>
  </si>
  <si>
    <t>Обеспечение деятельности МКУ «Единая дежурно-диспетчерская служба Добрянского муниципального района», в т.ч.</t>
  </si>
  <si>
    <t>местный бюджет</t>
  </si>
  <si>
    <t>ИТОГО, в т.ч.:</t>
  </si>
  <si>
    <t>краевой бюджет</t>
  </si>
  <si>
    <t>МП-8</t>
  </si>
  <si>
    <t>тыс. руб.</t>
  </si>
  <si>
    <t>Повышение защищенности объектов транспортной инфрастуктуры</t>
  </si>
  <si>
    <t>2.2.1.</t>
  </si>
  <si>
    <t>2.2.2.</t>
  </si>
  <si>
    <t>Подпрограмма «Профилактика детского и семейного неблагополучия на территории Добрянского муниципального района"</t>
  </si>
  <si>
    <t>2017   (гр.3-гр.6)</t>
  </si>
  <si>
    <t>2018  (гр.4-гр.7)</t>
  </si>
  <si>
    <t>2019   (гр.5-гр.8)</t>
  </si>
  <si>
    <t>2017   (гр.3-гр.12)</t>
  </si>
  <si>
    <t>2018  (гр.4-гр.13)</t>
  </si>
  <si>
    <t>2019   (гр.5-гр.14)</t>
  </si>
  <si>
    <t>2.4.</t>
  </si>
  <si>
    <t>Установка системы видеонаблюдения в образовательных организациях</t>
  </si>
  <si>
    <t>Субвенции, передаваемые в бюджеты муниципальных районов на образование комиссий по делам несовершеннолетних и защите их прав и организацию их деятельности</t>
  </si>
  <si>
    <t>Сравнительный анализ бюджетных ассигнований, предусмотренных Проектом бюджета на 2017-2019 годы, объемов финансирования МП-8 и расходных обязательств в разрезе мероприятий</t>
  </si>
  <si>
    <t>к Заключению КСП ДМР</t>
  </si>
  <si>
    <t>от 21.11.2016 г.</t>
  </si>
  <si>
    <t xml:space="preserve">Приложение 9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</si>
</sst>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5" xfId="0" applyBorder="1" applyAlignment="1"/>
    <xf numFmtId="0" fontId="2" fillId="0" borderId="0" xfId="0" applyFont="1"/>
    <xf numFmtId="0" fontId="4" fillId="0" borderId="1" xfId="0" applyFont="1" applyBorder="1" applyAlignment="1">
      <alignment horizontal="justify" vertical="center" wrapText="1"/>
    </xf>
    <xf numFmtId="49" fontId="5" fillId="0" borderId="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Border="1" applyAlignment="1"/>
    <xf numFmtId="16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4" fontId="2" fillId="0" borderId="0" xfId="0" applyNumberFormat="1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wrapText="1"/>
    </xf>
    <xf numFmtId="0" fontId="2" fillId="0" borderId="8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2" fillId="0" borderId="6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9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workbookViewId="0">
      <selection activeCell="O1" sqref="O1:Q3"/>
    </sheetView>
  </sheetViews>
  <sheetFormatPr defaultRowHeight="15" x14ac:dyDescent="0.25"/>
  <cols>
    <col min="1" max="1" width="7.140625" customWidth="1"/>
    <col min="2" max="2" width="32" customWidth="1"/>
    <col min="3" max="3" width="9.5703125" customWidth="1"/>
    <col min="4" max="4" width="9.28515625" customWidth="1"/>
    <col min="5" max="5" width="9.5703125" customWidth="1"/>
  </cols>
  <sheetData>
    <row r="1" spans="1:17" ht="15.75" x14ac:dyDescent="0.25">
      <c r="O1" s="46"/>
      <c r="P1" s="47" t="s">
        <v>76</v>
      </c>
      <c r="Q1" s="48"/>
    </row>
    <row r="2" spans="1:17" ht="15.75" x14ac:dyDescent="0.25">
      <c r="O2" s="49" t="s">
        <v>74</v>
      </c>
      <c r="P2" s="49"/>
      <c r="Q2" s="49"/>
    </row>
    <row r="3" spans="1:17" ht="15.75" x14ac:dyDescent="0.25">
      <c r="P3" s="49" t="s">
        <v>75</v>
      </c>
      <c r="Q3" s="49"/>
    </row>
    <row r="4" spans="1:17" ht="18.75" x14ac:dyDescent="0.3">
      <c r="K4" s="34"/>
      <c r="L4" s="35"/>
      <c r="M4" s="35"/>
      <c r="N4" s="35"/>
      <c r="O4" s="35"/>
      <c r="P4" s="35"/>
      <c r="Q4" s="35"/>
    </row>
    <row r="5" spans="1:17" s="5" customFormat="1" ht="42.75" customHeight="1" x14ac:dyDescent="0.3">
      <c r="A5" s="38" t="s">
        <v>73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7" t="s">
        <v>59</v>
      </c>
    </row>
    <row r="7" spans="1:17" ht="34.5" customHeight="1" x14ac:dyDescent="0.25">
      <c r="A7" s="39" t="s">
        <v>21</v>
      </c>
      <c r="B7" s="40" t="s">
        <v>20</v>
      </c>
      <c r="C7" s="41" t="s">
        <v>17</v>
      </c>
      <c r="D7" s="42"/>
      <c r="E7" s="43"/>
      <c r="F7" s="44" t="s">
        <v>58</v>
      </c>
      <c r="G7" s="44"/>
      <c r="H7" s="44"/>
      <c r="I7" s="40" t="s">
        <v>18</v>
      </c>
      <c r="J7" s="40"/>
      <c r="K7" s="40"/>
      <c r="L7" s="39" t="s">
        <v>19</v>
      </c>
      <c r="M7" s="39"/>
      <c r="N7" s="39"/>
      <c r="O7" s="39" t="s">
        <v>18</v>
      </c>
      <c r="P7" s="39"/>
      <c r="Q7" s="39"/>
    </row>
    <row r="8" spans="1:17" s="2" customFormat="1" ht="45" customHeight="1" x14ac:dyDescent="0.25">
      <c r="A8" s="39"/>
      <c r="B8" s="40"/>
      <c r="C8" s="3">
        <v>2017</v>
      </c>
      <c r="D8" s="3">
        <v>2018</v>
      </c>
      <c r="E8" s="3">
        <v>2019</v>
      </c>
      <c r="F8" s="22">
        <v>2017</v>
      </c>
      <c r="G8" s="22">
        <v>2018</v>
      </c>
      <c r="H8" s="22">
        <v>2019</v>
      </c>
      <c r="I8" s="3" t="s">
        <v>64</v>
      </c>
      <c r="J8" s="3" t="s">
        <v>65</v>
      </c>
      <c r="K8" s="3" t="s">
        <v>66</v>
      </c>
      <c r="L8" s="22">
        <v>2017</v>
      </c>
      <c r="M8" s="22">
        <v>2018</v>
      </c>
      <c r="N8" s="22">
        <v>2019</v>
      </c>
      <c r="O8" s="3" t="s">
        <v>67</v>
      </c>
      <c r="P8" s="3" t="s">
        <v>68</v>
      </c>
      <c r="Q8" s="3" t="s">
        <v>69</v>
      </c>
    </row>
    <row r="9" spans="1:17" s="1" customFormat="1" ht="12" x14ac:dyDescent="0.2">
      <c r="A9" s="7" t="s">
        <v>0</v>
      </c>
      <c r="B9" s="8" t="s">
        <v>1</v>
      </c>
      <c r="C9" s="9" t="s">
        <v>14</v>
      </c>
      <c r="D9" s="9" t="s">
        <v>15</v>
      </c>
      <c r="E9" s="9" t="s">
        <v>16</v>
      </c>
      <c r="F9" s="9" t="s">
        <v>2</v>
      </c>
      <c r="G9" s="8" t="s">
        <v>3</v>
      </c>
      <c r="H9" s="8" t="s">
        <v>4</v>
      </c>
      <c r="I9" s="8" t="s">
        <v>5</v>
      </c>
      <c r="J9" s="8" t="s">
        <v>6</v>
      </c>
      <c r="K9" s="8" t="s">
        <v>7</v>
      </c>
      <c r="L9" s="8" t="s">
        <v>8</v>
      </c>
      <c r="M9" s="8" t="s">
        <v>9</v>
      </c>
      <c r="N9" s="8" t="s">
        <v>10</v>
      </c>
      <c r="O9" s="8" t="s">
        <v>11</v>
      </c>
      <c r="P9" s="8" t="s">
        <v>12</v>
      </c>
      <c r="Q9" s="7" t="s">
        <v>13</v>
      </c>
    </row>
    <row r="10" spans="1:17" ht="51" customHeight="1" x14ac:dyDescent="0.25">
      <c r="A10" s="23">
        <v>1</v>
      </c>
      <c r="B10" s="24" t="s">
        <v>23</v>
      </c>
      <c r="C10" s="25">
        <f>C11+C12+C13+C14</f>
        <v>100</v>
      </c>
      <c r="D10" s="25">
        <f>D11+D12+D13+D14</f>
        <v>100</v>
      </c>
      <c r="E10" s="25">
        <f>E11+E12+E13+E14</f>
        <v>100</v>
      </c>
      <c r="F10" s="25">
        <f>F11+F12+F13+F14</f>
        <v>100</v>
      </c>
      <c r="G10" s="25">
        <f t="shared" ref="G10:H10" si="0">G11+G12+G13+G14</f>
        <v>100</v>
      </c>
      <c r="H10" s="25">
        <f t="shared" si="0"/>
        <v>100</v>
      </c>
      <c r="I10" s="26">
        <f>C10-F10</f>
        <v>0</v>
      </c>
      <c r="J10" s="26">
        <f t="shared" ref="J10:K14" si="1">D10-G10</f>
        <v>0</v>
      </c>
      <c r="K10" s="26">
        <f t="shared" si="1"/>
        <v>0</v>
      </c>
      <c r="L10" s="26">
        <f>L11+L12+L13</f>
        <v>100</v>
      </c>
      <c r="M10" s="26">
        <f t="shared" ref="M10:N10" si="2">M11+M12+M13</f>
        <v>100</v>
      </c>
      <c r="N10" s="26">
        <f t="shared" si="2"/>
        <v>100</v>
      </c>
      <c r="O10" s="26">
        <f>O11+O12+O13+O14</f>
        <v>0</v>
      </c>
      <c r="P10" s="26">
        <f t="shared" ref="P10:Q10" si="3">P11+P12+P13+P14</f>
        <v>0</v>
      </c>
      <c r="Q10" s="26">
        <f t="shared" si="3"/>
        <v>0</v>
      </c>
    </row>
    <row r="11" spans="1:17" ht="40.5" customHeight="1" x14ac:dyDescent="0.25">
      <c r="A11" s="10" t="s">
        <v>36</v>
      </c>
      <c r="B11" s="6" t="s">
        <v>24</v>
      </c>
      <c r="C11" s="13">
        <v>40</v>
      </c>
      <c r="D11" s="13">
        <v>40</v>
      </c>
      <c r="E11" s="13">
        <v>40</v>
      </c>
      <c r="F11" s="13">
        <v>40</v>
      </c>
      <c r="G11" s="13">
        <v>40</v>
      </c>
      <c r="H11" s="13">
        <v>40</v>
      </c>
      <c r="I11" s="12">
        <f t="shared" ref="I11:I31" si="4">C11-F11</f>
        <v>0</v>
      </c>
      <c r="J11" s="12">
        <f t="shared" si="1"/>
        <v>0</v>
      </c>
      <c r="K11" s="12">
        <f t="shared" si="1"/>
        <v>0</v>
      </c>
      <c r="L11" s="36">
        <v>100</v>
      </c>
      <c r="M11" s="36">
        <v>100</v>
      </c>
      <c r="N11" s="36">
        <v>100</v>
      </c>
      <c r="O11" s="12">
        <v>0</v>
      </c>
      <c r="P11" s="12">
        <v>0</v>
      </c>
      <c r="Q11" s="14">
        <v>0</v>
      </c>
    </row>
    <row r="12" spans="1:17" ht="45" x14ac:dyDescent="0.25">
      <c r="A12" s="10" t="s">
        <v>38</v>
      </c>
      <c r="B12" s="6" t="s">
        <v>25</v>
      </c>
      <c r="C12" s="13">
        <v>35</v>
      </c>
      <c r="D12" s="13">
        <v>35</v>
      </c>
      <c r="E12" s="13">
        <v>35</v>
      </c>
      <c r="F12" s="13">
        <v>35</v>
      </c>
      <c r="G12" s="13">
        <v>35</v>
      </c>
      <c r="H12" s="13">
        <v>35</v>
      </c>
      <c r="I12" s="12">
        <f t="shared" si="4"/>
        <v>0</v>
      </c>
      <c r="J12" s="12">
        <f t="shared" si="1"/>
        <v>0</v>
      </c>
      <c r="K12" s="12">
        <f t="shared" si="1"/>
        <v>0</v>
      </c>
      <c r="L12" s="45"/>
      <c r="M12" s="45"/>
      <c r="N12" s="45"/>
      <c r="O12" s="12">
        <v>0</v>
      </c>
      <c r="P12" s="12">
        <v>0</v>
      </c>
      <c r="Q12" s="14">
        <v>0</v>
      </c>
    </row>
    <row r="13" spans="1:17" ht="48" customHeight="1" x14ac:dyDescent="0.25">
      <c r="A13" s="10" t="s">
        <v>39</v>
      </c>
      <c r="B13" s="6" t="s">
        <v>26</v>
      </c>
      <c r="C13" s="12">
        <v>20</v>
      </c>
      <c r="D13" s="12">
        <v>20</v>
      </c>
      <c r="E13" s="12">
        <v>20</v>
      </c>
      <c r="F13" s="12">
        <v>20</v>
      </c>
      <c r="G13" s="12">
        <v>20</v>
      </c>
      <c r="H13" s="12">
        <v>20</v>
      </c>
      <c r="I13" s="12">
        <f t="shared" si="4"/>
        <v>0</v>
      </c>
      <c r="J13" s="12">
        <f t="shared" si="1"/>
        <v>0</v>
      </c>
      <c r="K13" s="12">
        <f t="shared" si="1"/>
        <v>0</v>
      </c>
      <c r="L13" s="45"/>
      <c r="M13" s="45"/>
      <c r="N13" s="45"/>
      <c r="O13" s="12">
        <v>0</v>
      </c>
      <c r="P13" s="12">
        <v>0</v>
      </c>
      <c r="Q13" s="14">
        <v>0</v>
      </c>
    </row>
    <row r="14" spans="1:17" ht="30" x14ac:dyDescent="0.25">
      <c r="A14" s="10" t="s">
        <v>40</v>
      </c>
      <c r="B14" s="6" t="s">
        <v>22</v>
      </c>
      <c r="C14" s="12">
        <v>5</v>
      </c>
      <c r="D14" s="12">
        <v>5</v>
      </c>
      <c r="E14" s="12">
        <v>5</v>
      </c>
      <c r="F14" s="12">
        <v>5</v>
      </c>
      <c r="G14" s="12">
        <v>5</v>
      </c>
      <c r="H14" s="12">
        <v>5</v>
      </c>
      <c r="I14" s="12">
        <f t="shared" si="4"/>
        <v>0</v>
      </c>
      <c r="J14" s="12">
        <f t="shared" si="1"/>
        <v>0</v>
      </c>
      <c r="K14" s="12">
        <f t="shared" si="1"/>
        <v>0</v>
      </c>
      <c r="L14" s="37"/>
      <c r="M14" s="37"/>
      <c r="N14" s="37"/>
      <c r="O14" s="12">
        <v>0</v>
      </c>
      <c r="P14" s="12">
        <v>0</v>
      </c>
      <c r="Q14" s="14">
        <v>0</v>
      </c>
    </row>
    <row r="15" spans="1:17" ht="57" x14ac:dyDescent="0.25">
      <c r="A15" s="27" t="s">
        <v>37</v>
      </c>
      <c r="B15" s="24" t="s">
        <v>27</v>
      </c>
      <c r="C15" s="25">
        <f>C16+C17+C21+C20</f>
        <v>789.8</v>
      </c>
      <c r="D15" s="25">
        <f t="shared" ref="D15:H15" si="5">D16+D17+D21+D20</f>
        <v>110</v>
      </c>
      <c r="E15" s="25">
        <f t="shared" si="5"/>
        <v>110</v>
      </c>
      <c r="F15" s="25">
        <f t="shared" si="5"/>
        <v>310</v>
      </c>
      <c r="G15" s="25">
        <f t="shared" si="5"/>
        <v>310</v>
      </c>
      <c r="H15" s="25">
        <f t="shared" si="5"/>
        <v>310</v>
      </c>
      <c r="I15" s="25">
        <f t="shared" ref="I15" si="6">I16+I17+I21+I20</f>
        <v>479.8</v>
      </c>
      <c r="J15" s="25">
        <f t="shared" ref="J15" si="7">J16+J17+J21+J20</f>
        <v>-200</v>
      </c>
      <c r="K15" s="25">
        <f t="shared" ref="K15" si="8">K16+K17+K21+K20</f>
        <v>-200</v>
      </c>
      <c r="L15" s="25">
        <f>L16+L17+L21+L20</f>
        <v>789.8</v>
      </c>
      <c r="M15" s="25">
        <f t="shared" ref="M15:N15" si="9">M16+M17+M21+M20</f>
        <v>110</v>
      </c>
      <c r="N15" s="25">
        <f t="shared" si="9"/>
        <v>110</v>
      </c>
      <c r="O15" s="25">
        <f t="shared" ref="O15" si="10">O16+O17+O21+O20</f>
        <v>0</v>
      </c>
      <c r="P15" s="25">
        <f t="shared" ref="P15" si="11">P16+P17+P21+P20</f>
        <v>0</v>
      </c>
      <c r="Q15" s="25">
        <f t="shared" ref="Q15" si="12">Q16+Q17+Q21+Q20</f>
        <v>0</v>
      </c>
    </row>
    <row r="16" spans="1:17" ht="135" x14ac:dyDescent="0.25">
      <c r="A16" s="10" t="s">
        <v>41</v>
      </c>
      <c r="B16" s="6" t="s">
        <v>28</v>
      </c>
      <c r="C16" s="12">
        <v>5</v>
      </c>
      <c r="D16" s="12">
        <v>5</v>
      </c>
      <c r="E16" s="12">
        <v>5</v>
      </c>
      <c r="F16" s="12">
        <v>5</v>
      </c>
      <c r="G16" s="12">
        <v>5</v>
      </c>
      <c r="H16" s="12">
        <v>5</v>
      </c>
      <c r="I16" s="12">
        <f t="shared" si="4"/>
        <v>0</v>
      </c>
      <c r="J16" s="12">
        <f t="shared" ref="J16:J32" si="13">D16-G16</f>
        <v>0</v>
      </c>
      <c r="K16" s="12">
        <f t="shared" ref="K16:K32" si="14">E16-H16</f>
        <v>0</v>
      </c>
      <c r="L16" s="12">
        <v>5</v>
      </c>
      <c r="M16" s="12">
        <v>5</v>
      </c>
      <c r="N16" s="12">
        <v>5</v>
      </c>
      <c r="O16" s="12">
        <f t="shared" ref="O16:O25" si="15">C16-L16</f>
        <v>0</v>
      </c>
      <c r="P16" s="12">
        <f t="shared" ref="P16:P25" si="16">D16-M16</f>
        <v>0</v>
      </c>
      <c r="Q16" s="14">
        <f t="shared" ref="Q16:Q25" si="17">E16-N16</f>
        <v>0</v>
      </c>
    </row>
    <row r="17" spans="1:17" ht="45" x14ac:dyDescent="0.25">
      <c r="A17" s="10" t="s">
        <v>42</v>
      </c>
      <c r="B17" s="6" t="s">
        <v>60</v>
      </c>
      <c r="C17" s="12">
        <f>C18+C19</f>
        <v>300</v>
      </c>
      <c r="D17" s="12">
        <f t="shared" ref="D17:H17" si="18">D18+D19</f>
        <v>0</v>
      </c>
      <c r="E17" s="12">
        <f t="shared" si="18"/>
        <v>0</v>
      </c>
      <c r="F17" s="12">
        <f t="shared" si="18"/>
        <v>300</v>
      </c>
      <c r="G17" s="12">
        <f t="shared" si="18"/>
        <v>300</v>
      </c>
      <c r="H17" s="12">
        <f t="shared" si="18"/>
        <v>300</v>
      </c>
      <c r="I17" s="12">
        <f t="shared" si="4"/>
        <v>0</v>
      </c>
      <c r="J17" s="12">
        <f t="shared" si="13"/>
        <v>-300</v>
      </c>
      <c r="K17" s="12">
        <f t="shared" si="14"/>
        <v>-300</v>
      </c>
      <c r="L17" s="12">
        <f>L18+L19</f>
        <v>300</v>
      </c>
      <c r="M17" s="12">
        <f t="shared" ref="M17:N17" si="19">M18+M19</f>
        <v>0</v>
      </c>
      <c r="N17" s="12">
        <f t="shared" si="19"/>
        <v>0</v>
      </c>
      <c r="O17" s="12">
        <f t="shared" si="15"/>
        <v>0</v>
      </c>
      <c r="P17" s="12">
        <f t="shared" si="16"/>
        <v>0</v>
      </c>
      <c r="Q17" s="14">
        <f t="shared" si="17"/>
        <v>0</v>
      </c>
    </row>
    <row r="18" spans="1:17" ht="45" x14ac:dyDescent="0.25">
      <c r="A18" s="16" t="s">
        <v>61</v>
      </c>
      <c r="B18" s="19" t="s">
        <v>29</v>
      </c>
      <c r="C18" s="36">
        <v>300</v>
      </c>
      <c r="D18" s="12">
        <v>0</v>
      </c>
      <c r="E18" s="12">
        <v>0</v>
      </c>
      <c r="F18" s="12">
        <v>300</v>
      </c>
      <c r="G18" s="12">
        <v>300</v>
      </c>
      <c r="H18" s="12">
        <v>300</v>
      </c>
      <c r="I18" s="15">
        <f t="shared" si="4"/>
        <v>0</v>
      </c>
      <c r="J18" s="12">
        <f t="shared" si="13"/>
        <v>-300</v>
      </c>
      <c r="K18" s="12">
        <f t="shared" si="14"/>
        <v>-300</v>
      </c>
      <c r="L18" s="12">
        <v>300</v>
      </c>
      <c r="M18" s="12">
        <v>0</v>
      </c>
      <c r="N18" s="12">
        <v>0</v>
      </c>
      <c r="O18" s="15">
        <f>C18-L18</f>
        <v>0</v>
      </c>
      <c r="P18" s="12">
        <f t="shared" si="16"/>
        <v>0</v>
      </c>
      <c r="Q18" s="14">
        <f t="shared" si="17"/>
        <v>0</v>
      </c>
    </row>
    <row r="19" spans="1:17" ht="30" x14ac:dyDescent="0.25">
      <c r="A19" s="16" t="s">
        <v>62</v>
      </c>
      <c r="B19" s="6" t="s">
        <v>30</v>
      </c>
      <c r="C19" s="37"/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5">
        <f t="shared" si="4"/>
        <v>0</v>
      </c>
      <c r="J19" s="12">
        <f t="shared" si="13"/>
        <v>0</v>
      </c>
      <c r="K19" s="12">
        <f t="shared" si="14"/>
        <v>0</v>
      </c>
      <c r="L19" s="12">
        <v>0</v>
      </c>
      <c r="M19" s="12">
        <v>0</v>
      </c>
      <c r="N19" s="12">
        <v>0</v>
      </c>
      <c r="O19" s="15">
        <f t="shared" si="15"/>
        <v>0</v>
      </c>
      <c r="P19" s="12">
        <f t="shared" si="16"/>
        <v>0</v>
      </c>
      <c r="Q19" s="14">
        <f t="shared" si="17"/>
        <v>0</v>
      </c>
    </row>
    <row r="20" spans="1:17" ht="45" x14ac:dyDescent="0.25">
      <c r="A20" s="16" t="s">
        <v>43</v>
      </c>
      <c r="B20" s="19" t="s">
        <v>71</v>
      </c>
      <c r="C20" s="32">
        <v>479.8</v>
      </c>
      <c r="D20" s="15">
        <v>100</v>
      </c>
      <c r="E20" s="15">
        <v>100</v>
      </c>
      <c r="F20" s="15">
        <v>0</v>
      </c>
      <c r="G20" s="15">
        <v>0</v>
      </c>
      <c r="H20" s="15">
        <v>0</v>
      </c>
      <c r="I20" s="15">
        <f t="shared" si="4"/>
        <v>479.8</v>
      </c>
      <c r="J20" s="15">
        <f t="shared" si="13"/>
        <v>100</v>
      </c>
      <c r="K20" s="15">
        <f t="shared" si="14"/>
        <v>100</v>
      </c>
      <c r="L20" s="15">
        <v>479.8</v>
      </c>
      <c r="M20" s="15">
        <v>100</v>
      </c>
      <c r="N20" s="15">
        <v>100</v>
      </c>
      <c r="O20" s="15">
        <f t="shared" si="15"/>
        <v>0</v>
      </c>
      <c r="P20" s="15">
        <f t="shared" si="16"/>
        <v>0</v>
      </c>
      <c r="Q20" s="33">
        <f t="shared" si="17"/>
        <v>0</v>
      </c>
    </row>
    <row r="21" spans="1:17" ht="30" x14ac:dyDescent="0.25">
      <c r="A21" s="18" t="s">
        <v>70</v>
      </c>
      <c r="B21" s="6" t="s">
        <v>31</v>
      </c>
      <c r="C21" s="12">
        <v>5</v>
      </c>
      <c r="D21" s="12">
        <v>5</v>
      </c>
      <c r="E21" s="12">
        <v>5</v>
      </c>
      <c r="F21" s="12">
        <v>5</v>
      </c>
      <c r="G21" s="12">
        <v>5</v>
      </c>
      <c r="H21" s="12">
        <v>5</v>
      </c>
      <c r="I21" s="12">
        <f t="shared" si="4"/>
        <v>0</v>
      </c>
      <c r="J21" s="12">
        <f t="shared" si="13"/>
        <v>0</v>
      </c>
      <c r="K21" s="12">
        <f t="shared" si="14"/>
        <v>0</v>
      </c>
      <c r="L21" s="12">
        <v>5</v>
      </c>
      <c r="M21" s="12">
        <v>5</v>
      </c>
      <c r="N21" s="12">
        <v>5</v>
      </c>
      <c r="O21" s="12">
        <f t="shared" si="15"/>
        <v>0</v>
      </c>
      <c r="P21" s="12">
        <f t="shared" si="16"/>
        <v>0</v>
      </c>
      <c r="Q21" s="14">
        <f t="shared" si="17"/>
        <v>0</v>
      </c>
    </row>
    <row r="22" spans="1:17" ht="128.25" x14ac:dyDescent="0.25">
      <c r="A22" s="27" t="s">
        <v>44</v>
      </c>
      <c r="B22" s="24" t="s">
        <v>32</v>
      </c>
      <c r="C22" s="26">
        <f>C23+C24+C25</f>
        <v>70</v>
      </c>
      <c r="D22" s="26">
        <f t="shared" ref="D22:N22" si="20">D23+D24+D25</f>
        <v>70</v>
      </c>
      <c r="E22" s="26">
        <f t="shared" si="20"/>
        <v>70</v>
      </c>
      <c r="F22" s="26">
        <f t="shared" si="20"/>
        <v>70</v>
      </c>
      <c r="G22" s="26">
        <f t="shared" si="20"/>
        <v>70</v>
      </c>
      <c r="H22" s="26">
        <f t="shared" si="20"/>
        <v>70</v>
      </c>
      <c r="I22" s="26">
        <f t="shared" si="20"/>
        <v>0</v>
      </c>
      <c r="J22" s="26">
        <f t="shared" si="20"/>
        <v>0</v>
      </c>
      <c r="K22" s="26">
        <f t="shared" si="20"/>
        <v>0</v>
      </c>
      <c r="L22" s="26">
        <f t="shared" si="20"/>
        <v>70</v>
      </c>
      <c r="M22" s="26">
        <f t="shared" si="20"/>
        <v>70</v>
      </c>
      <c r="N22" s="26">
        <f t="shared" si="20"/>
        <v>70</v>
      </c>
      <c r="O22" s="26">
        <f t="shared" si="15"/>
        <v>0</v>
      </c>
      <c r="P22" s="26">
        <f t="shared" si="16"/>
        <v>0</v>
      </c>
      <c r="Q22" s="28">
        <f t="shared" si="17"/>
        <v>0</v>
      </c>
    </row>
    <row r="23" spans="1:17" ht="60" x14ac:dyDescent="0.25">
      <c r="A23" s="10" t="s">
        <v>45</v>
      </c>
      <c r="B23" s="6" t="s">
        <v>33</v>
      </c>
      <c r="C23" s="12">
        <v>25</v>
      </c>
      <c r="D23" s="12">
        <v>25</v>
      </c>
      <c r="E23" s="12">
        <v>25</v>
      </c>
      <c r="F23" s="12">
        <v>25</v>
      </c>
      <c r="G23" s="12">
        <v>25</v>
      </c>
      <c r="H23" s="12">
        <v>25</v>
      </c>
      <c r="I23" s="12">
        <f t="shared" si="4"/>
        <v>0</v>
      </c>
      <c r="J23" s="12">
        <f t="shared" si="13"/>
        <v>0</v>
      </c>
      <c r="K23" s="12">
        <f t="shared" si="14"/>
        <v>0</v>
      </c>
      <c r="L23" s="36">
        <v>65</v>
      </c>
      <c r="M23" s="36">
        <v>65</v>
      </c>
      <c r="N23" s="36">
        <v>65</v>
      </c>
      <c r="O23" s="12">
        <v>0</v>
      </c>
      <c r="P23" s="12">
        <v>0</v>
      </c>
      <c r="Q23" s="14">
        <v>0</v>
      </c>
    </row>
    <row r="24" spans="1:17" ht="45" x14ac:dyDescent="0.25">
      <c r="A24" s="10" t="s">
        <v>46</v>
      </c>
      <c r="B24" s="6" t="s">
        <v>34</v>
      </c>
      <c r="C24" s="12">
        <v>40</v>
      </c>
      <c r="D24" s="12">
        <v>40</v>
      </c>
      <c r="E24" s="12">
        <v>40</v>
      </c>
      <c r="F24" s="12">
        <v>40</v>
      </c>
      <c r="G24" s="12">
        <v>40</v>
      </c>
      <c r="H24" s="12">
        <v>40</v>
      </c>
      <c r="I24" s="12">
        <f t="shared" si="4"/>
        <v>0</v>
      </c>
      <c r="J24" s="12">
        <f t="shared" si="13"/>
        <v>0</v>
      </c>
      <c r="K24" s="12">
        <f t="shared" si="14"/>
        <v>0</v>
      </c>
      <c r="L24" s="37"/>
      <c r="M24" s="37"/>
      <c r="N24" s="37"/>
      <c r="O24" s="12">
        <v>0</v>
      </c>
      <c r="P24" s="12">
        <v>0</v>
      </c>
      <c r="Q24" s="14">
        <v>0</v>
      </c>
    </row>
    <row r="25" spans="1:17" ht="30" x14ac:dyDescent="0.25">
      <c r="A25" s="10" t="s">
        <v>47</v>
      </c>
      <c r="B25" s="6" t="s">
        <v>31</v>
      </c>
      <c r="C25" s="12">
        <v>5</v>
      </c>
      <c r="D25" s="12">
        <v>5</v>
      </c>
      <c r="E25" s="12">
        <v>5</v>
      </c>
      <c r="F25" s="12">
        <v>5</v>
      </c>
      <c r="G25" s="12">
        <v>5</v>
      </c>
      <c r="H25" s="12">
        <v>5</v>
      </c>
      <c r="I25" s="12">
        <f t="shared" si="4"/>
        <v>0</v>
      </c>
      <c r="J25" s="12">
        <f t="shared" si="13"/>
        <v>0</v>
      </c>
      <c r="K25" s="12">
        <f t="shared" si="14"/>
        <v>0</v>
      </c>
      <c r="L25" s="12">
        <v>5</v>
      </c>
      <c r="M25" s="12">
        <v>5</v>
      </c>
      <c r="N25" s="12">
        <v>5</v>
      </c>
      <c r="O25" s="12">
        <f t="shared" si="15"/>
        <v>0</v>
      </c>
      <c r="P25" s="12">
        <f t="shared" si="16"/>
        <v>0</v>
      </c>
      <c r="Q25" s="14">
        <f t="shared" si="17"/>
        <v>0</v>
      </c>
    </row>
    <row r="26" spans="1:17" ht="71.25" x14ac:dyDescent="0.25">
      <c r="A26" s="27" t="s">
        <v>48</v>
      </c>
      <c r="B26" s="24" t="s">
        <v>53</v>
      </c>
      <c r="C26" s="26">
        <f>C27+C28</f>
        <v>5414.2</v>
      </c>
      <c r="D26" s="26">
        <f t="shared" ref="D26:Q26" si="21">D27+D28</f>
        <v>5083.3</v>
      </c>
      <c r="E26" s="26">
        <f t="shared" si="21"/>
        <v>5083.3</v>
      </c>
      <c r="F26" s="26">
        <f t="shared" si="21"/>
        <v>4267.8</v>
      </c>
      <c r="G26" s="26">
        <f t="shared" si="21"/>
        <v>4267.8</v>
      </c>
      <c r="H26" s="26">
        <f t="shared" si="21"/>
        <v>4267.8</v>
      </c>
      <c r="I26" s="26">
        <f t="shared" si="21"/>
        <v>1146.3999999999996</v>
      </c>
      <c r="J26" s="26">
        <f t="shared" si="21"/>
        <v>815.5</v>
      </c>
      <c r="K26" s="26">
        <f t="shared" si="21"/>
        <v>815.5</v>
      </c>
      <c r="L26" s="26">
        <f t="shared" si="21"/>
        <v>5414.2</v>
      </c>
      <c r="M26" s="26">
        <f t="shared" si="21"/>
        <v>5083.3</v>
      </c>
      <c r="N26" s="26">
        <f t="shared" si="21"/>
        <v>5083.3</v>
      </c>
      <c r="O26" s="26">
        <f t="shared" si="21"/>
        <v>0</v>
      </c>
      <c r="P26" s="26">
        <f t="shared" si="21"/>
        <v>0</v>
      </c>
      <c r="Q26" s="26">
        <f t="shared" si="21"/>
        <v>0</v>
      </c>
    </row>
    <row r="27" spans="1:17" ht="60" x14ac:dyDescent="0.25">
      <c r="A27" s="10" t="s">
        <v>49</v>
      </c>
      <c r="B27" s="6" t="s">
        <v>54</v>
      </c>
      <c r="C27" s="12">
        <v>5397.4</v>
      </c>
      <c r="D27" s="12">
        <v>5066.5</v>
      </c>
      <c r="E27" s="12">
        <v>5066.5</v>
      </c>
      <c r="F27" s="12">
        <v>4251</v>
      </c>
      <c r="G27" s="12">
        <v>4251</v>
      </c>
      <c r="H27" s="12">
        <v>4251</v>
      </c>
      <c r="I27" s="12">
        <f t="shared" si="4"/>
        <v>1146.3999999999996</v>
      </c>
      <c r="J27" s="12">
        <f t="shared" si="13"/>
        <v>815.5</v>
      </c>
      <c r="K27" s="12">
        <f t="shared" si="14"/>
        <v>815.5</v>
      </c>
      <c r="L27" s="36">
        <v>5414.2</v>
      </c>
      <c r="M27" s="36">
        <v>5083.3</v>
      </c>
      <c r="N27" s="36">
        <v>5083.3</v>
      </c>
      <c r="O27" s="12">
        <v>0</v>
      </c>
      <c r="P27" s="12">
        <v>0</v>
      </c>
      <c r="Q27" s="14">
        <v>0</v>
      </c>
    </row>
    <row r="28" spans="1:17" ht="45" x14ac:dyDescent="0.25">
      <c r="A28" s="10" t="s">
        <v>50</v>
      </c>
      <c r="B28" s="6" t="s">
        <v>35</v>
      </c>
      <c r="C28" s="12">
        <v>16.8</v>
      </c>
      <c r="D28" s="12">
        <v>16.8</v>
      </c>
      <c r="E28" s="12">
        <v>16.8</v>
      </c>
      <c r="F28" s="12">
        <v>16.8</v>
      </c>
      <c r="G28" s="12">
        <v>16.8</v>
      </c>
      <c r="H28" s="12">
        <v>16.8</v>
      </c>
      <c r="I28" s="12">
        <f t="shared" si="4"/>
        <v>0</v>
      </c>
      <c r="J28" s="12">
        <f t="shared" si="13"/>
        <v>0</v>
      </c>
      <c r="K28" s="12">
        <f t="shared" si="14"/>
        <v>0</v>
      </c>
      <c r="L28" s="37"/>
      <c r="M28" s="37"/>
      <c r="N28" s="37"/>
      <c r="O28" s="12">
        <v>0</v>
      </c>
      <c r="P28" s="12">
        <v>0</v>
      </c>
      <c r="Q28" s="14">
        <v>0</v>
      </c>
    </row>
    <row r="29" spans="1:17" ht="71.25" x14ac:dyDescent="0.25">
      <c r="A29" s="27" t="s">
        <v>51</v>
      </c>
      <c r="B29" s="29" t="s">
        <v>63</v>
      </c>
      <c r="C29" s="26">
        <f>C30</f>
        <v>3258.2</v>
      </c>
      <c r="D29" s="26">
        <f t="shared" ref="D29:Q30" si="22">D30</f>
        <v>3258.2</v>
      </c>
      <c r="E29" s="26">
        <f t="shared" si="22"/>
        <v>3258.2</v>
      </c>
      <c r="F29" s="26">
        <f t="shared" si="22"/>
        <v>0</v>
      </c>
      <c r="G29" s="26">
        <f t="shared" si="22"/>
        <v>0</v>
      </c>
      <c r="H29" s="26">
        <f t="shared" si="22"/>
        <v>0</v>
      </c>
      <c r="I29" s="26">
        <f t="shared" si="22"/>
        <v>3258.2</v>
      </c>
      <c r="J29" s="26">
        <f t="shared" si="22"/>
        <v>3258.2</v>
      </c>
      <c r="K29" s="26">
        <f t="shared" si="22"/>
        <v>3258.2</v>
      </c>
      <c r="L29" s="26">
        <f t="shared" si="22"/>
        <v>3258.2</v>
      </c>
      <c r="M29" s="26">
        <f t="shared" si="22"/>
        <v>3258.2</v>
      </c>
      <c r="N29" s="26">
        <f t="shared" si="22"/>
        <v>3258.2</v>
      </c>
      <c r="O29" s="26">
        <f t="shared" si="22"/>
        <v>0</v>
      </c>
      <c r="P29" s="26">
        <f t="shared" si="22"/>
        <v>0</v>
      </c>
      <c r="Q29" s="26">
        <f t="shared" si="22"/>
        <v>0</v>
      </c>
    </row>
    <row r="30" spans="1:17" ht="90" x14ac:dyDescent="0.25">
      <c r="A30" s="10" t="s">
        <v>52</v>
      </c>
      <c r="B30" s="30" t="s">
        <v>72</v>
      </c>
      <c r="C30" s="12">
        <f>C31</f>
        <v>3258.2</v>
      </c>
      <c r="D30" s="12">
        <f t="shared" si="22"/>
        <v>3258.2</v>
      </c>
      <c r="E30" s="12">
        <f t="shared" si="22"/>
        <v>3258.2</v>
      </c>
      <c r="F30" s="12">
        <f t="shared" si="22"/>
        <v>0</v>
      </c>
      <c r="G30" s="12">
        <f t="shared" si="22"/>
        <v>0</v>
      </c>
      <c r="H30" s="12">
        <f t="shared" si="22"/>
        <v>0</v>
      </c>
      <c r="I30" s="12">
        <f t="shared" si="22"/>
        <v>3258.2</v>
      </c>
      <c r="J30" s="12">
        <f t="shared" si="22"/>
        <v>3258.2</v>
      </c>
      <c r="K30" s="12">
        <f t="shared" si="22"/>
        <v>3258.2</v>
      </c>
      <c r="L30" s="12">
        <f t="shared" si="22"/>
        <v>3258.2</v>
      </c>
      <c r="M30" s="12">
        <f t="shared" si="22"/>
        <v>3258.2</v>
      </c>
      <c r="N30" s="12">
        <f t="shared" si="22"/>
        <v>3258.2</v>
      </c>
      <c r="O30" s="12">
        <f t="shared" si="22"/>
        <v>0</v>
      </c>
      <c r="P30" s="12">
        <f t="shared" si="22"/>
        <v>0</v>
      </c>
      <c r="Q30" s="12">
        <f t="shared" si="22"/>
        <v>0</v>
      </c>
    </row>
    <row r="31" spans="1:17" x14ac:dyDescent="0.25">
      <c r="A31" s="10"/>
      <c r="B31" s="11" t="s">
        <v>57</v>
      </c>
      <c r="C31" s="12">
        <v>3258.2</v>
      </c>
      <c r="D31" s="12">
        <v>3258.2</v>
      </c>
      <c r="E31" s="12">
        <v>3258.2</v>
      </c>
      <c r="F31" s="12">
        <v>0</v>
      </c>
      <c r="G31" s="12">
        <v>0</v>
      </c>
      <c r="H31" s="12">
        <v>0</v>
      </c>
      <c r="I31" s="12">
        <f t="shared" si="4"/>
        <v>3258.2</v>
      </c>
      <c r="J31" s="12">
        <f t="shared" si="13"/>
        <v>3258.2</v>
      </c>
      <c r="K31" s="12">
        <f t="shared" si="14"/>
        <v>3258.2</v>
      </c>
      <c r="L31" s="12">
        <v>3258.2</v>
      </c>
      <c r="M31" s="12">
        <v>3258.2</v>
      </c>
      <c r="N31" s="12">
        <v>3258.2</v>
      </c>
      <c r="O31" s="12">
        <f t="shared" ref="O31:O34" si="23">C31-L31</f>
        <v>0</v>
      </c>
      <c r="P31" s="12">
        <f t="shared" ref="P31:Q34" si="24">D31-M31</f>
        <v>0</v>
      </c>
      <c r="Q31" s="12">
        <f t="shared" si="24"/>
        <v>0</v>
      </c>
    </row>
    <row r="32" spans="1:17" x14ac:dyDescent="0.25">
      <c r="A32" s="11"/>
      <c r="B32" s="11" t="s">
        <v>56</v>
      </c>
      <c r="C32" s="15">
        <f t="shared" ref="C32:H32" si="25">C10+C15+C22+C26+C29</f>
        <v>9632.2000000000007</v>
      </c>
      <c r="D32" s="12">
        <f t="shared" si="25"/>
        <v>8621.5</v>
      </c>
      <c r="E32" s="12">
        <f t="shared" si="25"/>
        <v>8621.5</v>
      </c>
      <c r="F32" s="12">
        <f t="shared" si="25"/>
        <v>4747.8</v>
      </c>
      <c r="G32" s="12">
        <f t="shared" si="25"/>
        <v>4747.8</v>
      </c>
      <c r="H32" s="12">
        <f t="shared" si="25"/>
        <v>4747.8</v>
      </c>
      <c r="I32" s="12">
        <f t="shared" ref="I32" si="26">C32-F32</f>
        <v>4884.4000000000005</v>
      </c>
      <c r="J32" s="12">
        <f t="shared" si="13"/>
        <v>3873.7</v>
      </c>
      <c r="K32" s="12">
        <f t="shared" si="14"/>
        <v>3873.7</v>
      </c>
      <c r="L32" s="12">
        <f>L33+L34</f>
        <v>9632.2000000000007</v>
      </c>
      <c r="M32" s="12">
        <f t="shared" ref="M32:N32" si="27">M33+M34</f>
        <v>8621.5</v>
      </c>
      <c r="N32" s="12">
        <f t="shared" si="27"/>
        <v>8621.5</v>
      </c>
      <c r="O32" s="12">
        <f t="shared" si="23"/>
        <v>0</v>
      </c>
      <c r="P32" s="12">
        <f t="shared" si="24"/>
        <v>0</v>
      </c>
      <c r="Q32" s="12">
        <f t="shared" si="24"/>
        <v>0</v>
      </c>
    </row>
    <row r="33" spans="1:17" x14ac:dyDescent="0.25">
      <c r="A33" s="11"/>
      <c r="B33" s="11" t="s">
        <v>57</v>
      </c>
      <c r="C33" s="15">
        <f>C29</f>
        <v>3258.2</v>
      </c>
      <c r="D33" s="15">
        <f t="shared" ref="D33:N33" si="28">D29</f>
        <v>3258.2</v>
      </c>
      <c r="E33" s="15">
        <f t="shared" si="28"/>
        <v>3258.2</v>
      </c>
      <c r="F33" s="12">
        <f t="shared" si="28"/>
        <v>0</v>
      </c>
      <c r="G33" s="12">
        <f t="shared" si="28"/>
        <v>0</v>
      </c>
      <c r="H33" s="12">
        <f t="shared" si="28"/>
        <v>0</v>
      </c>
      <c r="I33" s="12">
        <f t="shared" si="28"/>
        <v>3258.2</v>
      </c>
      <c r="J33" s="12">
        <f t="shared" si="28"/>
        <v>3258.2</v>
      </c>
      <c r="K33" s="12">
        <f t="shared" si="28"/>
        <v>3258.2</v>
      </c>
      <c r="L33" s="12">
        <f t="shared" si="28"/>
        <v>3258.2</v>
      </c>
      <c r="M33" s="12">
        <f t="shared" si="28"/>
        <v>3258.2</v>
      </c>
      <c r="N33" s="12">
        <f t="shared" si="28"/>
        <v>3258.2</v>
      </c>
      <c r="O33" s="12">
        <f t="shared" si="23"/>
        <v>0</v>
      </c>
      <c r="P33" s="12">
        <f t="shared" si="24"/>
        <v>0</v>
      </c>
      <c r="Q33" s="12">
        <f t="shared" si="24"/>
        <v>0</v>
      </c>
    </row>
    <row r="34" spans="1:17" x14ac:dyDescent="0.25">
      <c r="A34" s="21"/>
      <c r="B34" s="6" t="s">
        <v>55</v>
      </c>
      <c r="C34" s="15">
        <f>C10+C15+C22+C26</f>
        <v>6374</v>
      </c>
      <c r="D34" s="15">
        <f t="shared" ref="D34:N34" si="29">D10+D15+D22+D26</f>
        <v>5363.3</v>
      </c>
      <c r="E34" s="15">
        <f t="shared" si="29"/>
        <v>5363.3</v>
      </c>
      <c r="F34" s="15">
        <f t="shared" si="29"/>
        <v>4747.8</v>
      </c>
      <c r="G34" s="15">
        <f t="shared" si="29"/>
        <v>4747.8</v>
      </c>
      <c r="H34" s="15">
        <f t="shared" si="29"/>
        <v>4747.8</v>
      </c>
      <c r="I34" s="15">
        <f t="shared" si="29"/>
        <v>1626.1999999999996</v>
      </c>
      <c r="J34" s="15">
        <f t="shared" si="29"/>
        <v>615.5</v>
      </c>
      <c r="K34" s="15">
        <f t="shared" si="29"/>
        <v>615.5</v>
      </c>
      <c r="L34" s="15">
        <f t="shared" si="29"/>
        <v>6374</v>
      </c>
      <c r="M34" s="15">
        <f t="shared" si="29"/>
        <v>5363.3</v>
      </c>
      <c r="N34" s="15">
        <f t="shared" si="29"/>
        <v>5363.3</v>
      </c>
      <c r="O34" s="12">
        <f t="shared" si="23"/>
        <v>0</v>
      </c>
      <c r="P34" s="12">
        <f t="shared" si="24"/>
        <v>0</v>
      </c>
      <c r="Q34" s="12">
        <f t="shared" si="24"/>
        <v>0</v>
      </c>
    </row>
    <row r="35" spans="1:17" x14ac:dyDescent="0.25">
      <c r="F35" s="20"/>
    </row>
    <row r="37" spans="1:17" x14ac:dyDescent="0.25">
      <c r="B37" s="31"/>
    </row>
  </sheetData>
  <mergeCells count="22">
    <mergeCell ref="P1:Q1"/>
    <mergeCell ref="O2:Q2"/>
    <mergeCell ref="P3:Q3"/>
    <mergeCell ref="L23:L24"/>
    <mergeCell ref="M23:M24"/>
    <mergeCell ref="N23:N24"/>
    <mergeCell ref="L27:L28"/>
    <mergeCell ref="M27:M28"/>
    <mergeCell ref="N27:N28"/>
    <mergeCell ref="K4:Q4"/>
    <mergeCell ref="C18:C19"/>
    <mergeCell ref="A5:Q5"/>
    <mergeCell ref="O7:Q7"/>
    <mergeCell ref="B7:B8"/>
    <mergeCell ref="A7:A8"/>
    <mergeCell ref="C7:E7"/>
    <mergeCell ref="F7:H7"/>
    <mergeCell ref="I7:K7"/>
    <mergeCell ref="L7:N7"/>
    <mergeCell ref="L11:L14"/>
    <mergeCell ref="M11:M14"/>
    <mergeCell ref="N11:N14"/>
  </mergeCells>
  <pageMargins left="0.70866141732283472" right="0" top="0" bottom="0" header="0.31496062992125984" footer="0.31496062992125984"/>
  <pageSetup paperSize="9" scale="70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2016-11-22T06:44:27Z</dcterms:modified>
</cp:coreProperties>
</file>