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Q37" i="1" l="1"/>
  <c r="D41" i="1"/>
  <c r="E41" i="1"/>
  <c r="F41" i="1"/>
  <c r="G41" i="1"/>
  <c r="H41" i="1"/>
  <c r="L41" i="1"/>
  <c r="M41" i="1"/>
  <c r="N41" i="1"/>
  <c r="C41" i="1"/>
  <c r="L24" i="1" l="1"/>
  <c r="M24" i="1"/>
  <c r="N24" i="1"/>
  <c r="L38" i="1"/>
  <c r="M38" i="1"/>
  <c r="N38" i="1"/>
  <c r="L32" i="1"/>
  <c r="M32" i="1"/>
  <c r="N32" i="1"/>
  <c r="J20" i="1"/>
  <c r="K20" i="1"/>
  <c r="H32" i="1"/>
  <c r="F32" i="1"/>
  <c r="G32" i="1"/>
  <c r="F24" i="1"/>
  <c r="G24" i="1"/>
  <c r="H24" i="1"/>
  <c r="K13" i="1"/>
  <c r="K14" i="1"/>
  <c r="K15" i="1"/>
  <c r="J13" i="1"/>
  <c r="J14" i="1"/>
  <c r="J15" i="1"/>
  <c r="I13" i="1"/>
  <c r="I14" i="1"/>
  <c r="I15" i="1"/>
  <c r="K12" i="1"/>
  <c r="J12" i="1"/>
  <c r="I12" i="1"/>
  <c r="C38" i="1" l="1"/>
  <c r="C32" i="1" l="1"/>
  <c r="C24" i="1"/>
  <c r="I20" i="1"/>
  <c r="D32" i="1"/>
  <c r="E32" i="1"/>
  <c r="D24" i="1"/>
  <c r="E24" i="1"/>
  <c r="P37" i="1" l="1"/>
  <c r="O37" i="1"/>
  <c r="K35" i="1"/>
  <c r="K36" i="1"/>
  <c r="K37" i="1"/>
  <c r="K34" i="1"/>
  <c r="J35" i="1"/>
  <c r="J36" i="1"/>
  <c r="J37" i="1"/>
  <c r="J34" i="1"/>
  <c r="I35" i="1"/>
  <c r="I36" i="1"/>
  <c r="I37" i="1"/>
  <c r="I34" i="1"/>
  <c r="D38" i="1"/>
  <c r="E38" i="1"/>
  <c r="F38" i="1"/>
  <c r="F39" i="1" s="1"/>
  <c r="F40" i="1" s="1"/>
  <c r="G38" i="1"/>
  <c r="H38" i="1"/>
  <c r="H39" i="1" s="1"/>
  <c r="H40" i="1" s="1"/>
  <c r="Q31" i="1"/>
  <c r="P31" i="1"/>
  <c r="K27" i="1"/>
  <c r="K28" i="1"/>
  <c r="K29" i="1"/>
  <c r="K30" i="1"/>
  <c r="K31" i="1"/>
  <c r="J27" i="1"/>
  <c r="J28" i="1"/>
  <c r="J29" i="1"/>
  <c r="J30" i="1"/>
  <c r="J31" i="1"/>
  <c r="I27" i="1"/>
  <c r="I28" i="1"/>
  <c r="I29" i="1"/>
  <c r="I30" i="1"/>
  <c r="I31" i="1"/>
  <c r="K26" i="1"/>
  <c r="J26" i="1"/>
  <c r="Q18" i="1"/>
  <c r="Q22" i="1"/>
  <c r="Q23" i="1"/>
  <c r="Q41" i="1" s="1"/>
  <c r="P18" i="1"/>
  <c r="P22" i="1"/>
  <c r="P23" i="1"/>
  <c r="P41" i="1" s="1"/>
  <c r="P24" i="1"/>
  <c r="O18" i="1"/>
  <c r="O22" i="1"/>
  <c r="O23" i="1"/>
  <c r="O41" i="1" s="1"/>
  <c r="Q15" i="1"/>
  <c r="P15" i="1"/>
  <c r="O15" i="1"/>
  <c r="K16" i="1"/>
  <c r="K17" i="1"/>
  <c r="K18" i="1"/>
  <c r="K19" i="1"/>
  <c r="K21" i="1"/>
  <c r="K22" i="1"/>
  <c r="K23" i="1"/>
  <c r="K41" i="1" s="1"/>
  <c r="J16" i="1"/>
  <c r="J17" i="1"/>
  <c r="J18" i="1"/>
  <c r="J19" i="1"/>
  <c r="J21" i="1"/>
  <c r="J22" i="1"/>
  <c r="J23" i="1"/>
  <c r="J41" i="1" s="1"/>
  <c r="I16" i="1"/>
  <c r="I17" i="1"/>
  <c r="I18" i="1"/>
  <c r="I19" i="1"/>
  <c r="I21" i="1"/>
  <c r="I22" i="1"/>
  <c r="I23" i="1"/>
  <c r="I41" i="1" s="1"/>
  <c r="M39" i="1"/>
  <c r="M40" i="1" s="1"/>
  <c r="N39" i="1"/>
  <c r="N40" i="1" s="1"/>
  <c r="J24" i="1"/>
  <c r="E39" i="1" l="1"/>
  <c r="E40" i="1" s="1"/>
  <c r="Q38" i="1"/>
  <c r="J38" i="1"/>
  <c r="O38" i="1"/>
  <c r="L39" i="1"/>
  <c r="L40" i="1" s="1"/>
  <c r="K38" i="1"/>
  <c r="J32" i="1"/>
  <c r="J39" i="1" s="1"/>
  <c r="J40" i="1" s="1"/>
  <c r="Q32" i="1"/>
  <c r="K32" i="1"/>
  <c r="G39" i="1"/>
  <c r="G40" i="1" s="1"/>
  <c r="P32" i="1"/>
  <c r="K24" i="1"/>
  <c r="O24" i="1"/>
  <c r="I38" i="1"/>
  <c r="D39" i="1"/>
  <c r="D40" i="1" s="1"/>
  <c r="P38" i="1"/>
  <c r="I24" i="1"/>
  <c r="Q24" i="1"/>
  <c r="Q39" i="1" l="1"/>
  <c r="Q40" i="1" s="1"/>
  <c r="K39" i="1"/>
  <c r="K40" i="1" s="1"/>
  <c r="P39" i="1"/>
  <c r="P40" i="1" s="1"/>
  <c r="C39" i="1"/>
  <c r="C40" i="1" s="1"/>
  <c r="O32" i="1"/>
  <c r="O39" i="1" s="1"/>
  <c r="O40" i="1" s="1"/>
  <c r="I32" i="1"/>
  <c r="I39" i="1" s="1"/>
  <c r="I40" i="1" s="1"/>
  <c r="I26" i="1"/>
</calcChain>
</file>

<file path=xl/sharedStrings.xml><?xml version="1.0" encoding="utf-8"?>
<sst xmlns="http://schemas.openxmlformats.org/spreadsheetml/2006/main" count="70" uniqueCount="66">
  <si>
    <t>1</t>
  </si>
  <si>
    <t>2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</si>
  <si>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</si>
  <si>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</si>
  <si>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</si>
  <si>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</si>
  <si>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</si>
  <si>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</si>
  <si>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</si>
  <si>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</si>
  <si>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</si>
  <si>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4</t>
  </si>
  <si>
    <t>5</t>
  </si>
  <si>
    <t>№ п/п</t>
  </si>
  <si>
    <t>Мероприятие</t>
  </si>
  <si>
    <t>Проект бюджета</t>
  </si>
  <si>
    <t>Отклонение</t>
  </si>
  <si>
    <t>Реестр расходных обязательств</t>
  </si>
  <si>
    <t>Содержание автомобильных дорог местного значения вне границ населенных пунктов в границах Добрянского муниципального района</t>
  </si>
  <si>
    <t>Капитальный ремонт автомобильной дороги "Пермь-Березники-Октябрьский"</t>
  </si>
  <si>
    <t>Мероприятия по приведению в нормативное состояние автомобильных дорог местного значения Добрянского муниципального района</t>
  </si>
  <si>
    <t>Предоставление субсидий перевозчику, занятому на субсидируемых регулярных перевозках в границах Добрянского муниципального района</t>
  </si>
  <si>
    <t>Предоставление субсидий на возмещение части затрат, связанных с перевозкой пассажиров и их багажа водным транспортом на меж поселенческом маршруте «Добрянка-Сенькино».</t>
  </si>
  <si>
    <t>Подготовка документации по планировке территории сельских поселений Добрянского муниципального района</t>
  </si>
  <si>
    <t>Районный конкурс «Безопасное колесо»</t>
  </si>
  <si>
    <t>Участие в краевом конкурсе «Безопасное колесо»</t>
  </si>
  <si>
    <t>Мероприятия по предупреждению детского дорожно-транспортного травматизма</t>
  </si>
  <si>
    <t>Публикация информации в печатных СМИ</t>
  </si>
  <si>
    <t>Внесение изменений в Схему территориального планирования Добрянского муниципального района</t>
  </si>
  <si>
    <t>Подпрограмма 3 "Профилактика безопасности дорожного движения в Добрянском муниципальном районе</t>
  </si>
  <si>
    <t>Подпрограмма 2 "Градостроительство Добрянского муниципального района"</t>
  </si>
  <si>
    <t>Подпрограмма 1 "Инфраструктура Добрянского района"</t>
  </si>
  <si>
    <t>3</t>
  </si>
  <si>
    <t>6</t>
  </si>
  <si>
    <t>7</t>
  </si>
  <si>
    <t>8</t>
  </si>
  <si>
    <t>Итого по подпрограмме 3</t>
  </si>
  <si>
    <t>Итого по подпрограмме1</t>
  </si>
  <si>
    <t>Итого по подпрограмме 2</t>
  </si>
  <si>
    <t>местный бюджет</t>
  </si>
  <si>
    <t>краевой бюджет</t>
  </si>
  <si>
    <t>Всего:                                                        в том числе:</t>
  </si>
  <si>
    <t>МП-6</t>
  </si>
  <si>
    <t>тыс. руб.</t>
  </si>
  <si>
    <t>объемов финансирования МП-6 и расходных обязательств в разрезе мероприятий</t>
  </si>
  <si>
    <t xml:space="preserve">Сравнительный анализ бюджетных ассигнований, предусмотренных проектом бюджета на 2017-2019 годы, </t>
  </si>
  <si>
    <t>2017   (гр.3-гр.6)</t>
  </si>
  <si>
    <t>2018  (гр.4-гр.7)</t>
  </si>
  <si>
    <t>2019   (гр.5-гр.8)</t>
  </si>
  <si>
    <t>Инвестиционный проект "Районный культурно-досуговый центр в г.Добрянка Пермского края"</t>
  </si>
  <si>
    <t>Строительство «МБОУ «Камская СОШ «Корпус 2»</t>
  </si>
  <si>
    <t>Предоставление субсидий на возмещение части затрат перевозчикам, имеющим недополученные доходы,возникающие в связи с применением регулируемых тарифов на муниципальных маршрутах регулярных перевозок между поселениями в границах ДМР</t>
  </si>
  <si>
    <t>Внесение изменений в генеральные планы сельских поселений</t>
  </si>
  <si>
    <t>Внесение изменений в Правила землепользования и застройки сельских поселений</t>
  </si>
  <si>
    <t>Проектные (изыскательские)работы по внесению изменений в Генеральные планы и Правила землепользования и застройки сельских поселений, выполнение работ по разработке карт (планов) объектов землеустройства: границы населенных пунктов, территориальные зоны сельских поселений ДМР</t>
  </si>
  <si>
    <t>Строительство "Крытого катка с искусственным льдом в г.Добрянка Пермского края"</t>
  </si>
  <si>
    <t xml:space="preserve">Инвестиционный проект Корпус 2 МБОУ ДСОШ № 5 по адресу Пермский край г. Добрянка, 
ул. Победы, 101
</t>
  </si>
  <si>
    <t>Содержание муниципальных органов (МКУ "УГиИ")</t>
  </si>
  <si>
    <t>Содержание казенных учреждений МКУ "УКС"</t>
  </si>
  <si>
    <t>2017   (гр.3-гр.12)</t>
  </si>
  <si>
    <t>2018  (гр.4-гр.13)</t>
  </si>
  <si>
    <t>2019   (гр.5-гр.14)</t>
  </si>
  <si>
    <t>Обеспечение мероприятий по переселению граждан из аварийного жилищного фонда (средств краевого бюджета)</t>
  </si>
  <si>
    <t>к Заключению КСП ДМР</t>
  </si>
  <si>
    <t>от 21.11.2016 г.</t>
  </si>
  <si>
    <t xml:space="preserve">Приложение 7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</si>
</sst>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ont="1" applyFill="1"/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ont="1" applyFill="1" applyAlignment="1"/>
    <xf numFmtId="0" fontId="4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164" fontId="2" fillId="0" borderId="0" xfId="0" applyNumberFormat="1" applyFont="1" applyFill="1"/>
    <xf numFmtId="164" fontId="6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zoomScale="110" zoomScaleNormal="110" workbookViewId="0">
      <selection activeCell="O1" sqref="O1:Q3"/>
    </sheetView>
  </sheetViews>
  <sheetFormatPr defaultColWidth="9.140625" defaultRowHeight="15" x14ac:dyDescent="0.25"/>
  <cols>
    <col min="1" max="1" width="4" style="8" customWidth="1"/>
    <col min="2" max="2" width="27.5703125" style="9" customWidth="1"/>
    <col min="3" max="3" width="9.140625" style="9" customWidth="1"/>
    <col min="4" max="4" width="10.140625" style="9" customWidth="1"/>
    <col min="5" max="5" width="9.42578125" style="9" customWidth="1"/>
    <col min="6" max="6" width="10.7109375" style="8" customWidth="1"/>
    <col min="7" max="7" width="9.140625" style="8"/>
    <col min="8" max="8" width="10.7109375" style="8" customWidth="1"/>
    <col min="9" max="9" width="9.140625" style="8"/>
    <col min="10" max="10" width="10" style="8" customWidth="1"/>
    <col min="11" max="11" width="10.85546875" style="8" customWidth="1"/>
    <col min="12" max="16" width="9.140625" style="1"/>
    <col min="17" max="17" width="9.85546875" style="1" customWidth="1"/>
    <col min="18" max="16384" width="9.140625" style="1"/>
  </cols>
  <sheetData>
    <row r="1" spans="1:17" ht="15.75" x14ac:dyDescent="0.25">
      <c r="O1" s="70"/>
      <c r="P1" s="71" t="s">
        <v>65</v>
      </c>
      <c r="Q1" s="72"/>
    </row>
    <row r="2" spans="1:17" ht="15.75" x14ac:dyDescent="0.25">
      <c r="O2" s="73" t="s">
        <v>63</v>
      </c>
      <c r="P2" s="73"/>
      <c r="Q2" s="73"/>
    </row>
    <row r="3" spans="1:17" ht="15.75" x14ac:dyDescent="0.25">
      <c r="O3"/>
      <c r="P3" s="73" t="s">
        <v>64</v>
      </c>
      <c r="Q3" s="73"/>
    </row>
    <row r="4" spans="1:17" x14ac:dyDescent="0.25">
      <c r="N4" s="10"/>
      <c r="O4" s="10"/>
      <c r="P4" s="10"/>
      <c r="Q4" s="10"/>
    </row>
    <row r="5" spans="1:17" s="11" customFormat="1" ht="15" customHeight="1" x14ac:dyDescent="0.3">
      <c r="A5" s="43" t="s">
        <v>45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s="11" customFormat="1" ht="15" customHeight="1" x14ac:dyDescent="0.3">
      <c r="A6" s="55" t="s">
        <v>44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7" s="11" customFormat="1" ht="18.75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 t="s">
        <v>43</v>
      </c>
    </row>
    <row r="8" spans="1:17" s="9" customFormat="1" ht="30.75" customHeight="1" x14ac:dyDescent="0.25">
      <c r="A8" s="49" t="s">
        <v>13</v>
      </c>
      <c r="B8" s="47" t="s">
        <v>14</v>
      </c>
      <c r="C8" s="51" t="s">
        <v>15</v>
      </c>
      <c r="D8" s="51"/>
      <c r="E8" s="51"/>
      <c r="F8" s="44" t="s">
        <v>42</v>
      </c>
      <c r="G8" s="45"/>
      <c r="H8" s="46"/>
      <c r="I8" s="52" t="s">
        <v>16</v>
      </c>
      <c r="J8" s="53"/>
      <c r="K8" s="54"/>
      <c r="L8" s="44" t="s">
        <v>17</v>
      </c>
      <c r="M8" s="45"/>
      <c r="N8" s="46"/>
      <c r="O8" s="44" t="s">
        <v>16</v>
      </c>
      <c r="P8" s="45"/>
      <c r="Q8" s="46"/>
    </row>
    <row r="9" spans="1:17" s="13" customFormat="1" ht="53.25" customHeight="1" x14ac:dyDescent="0.25">
      <c r="A9" s="50"/>
      <c r="B9" s="48"/>
      <c r="C9" s="12">
        <v>2017</v>
      </c>
      <c r="D9" s="12">
        <v>2018</v>
      </c>
      <c r="E9" s="12">
        <v>2019</v>
      </c>
      <c r="F9" s="27">
        <v>2017</v>
      </c>
      <c r="G9" s="27">
        <v>2018</v>
      </c>
      <c r="H9" s="27">
        <v>2019</v>
      </c>
      <c r="I9" s="2" t="s">
        <v>46</v>
      </c>
      <c r="J9" s="2" t="s">
        <v>47</v>
      </c>
      <c r="K9" s="2" t="s">
        <v>48</v>
      </c>
      <c r="L9" s="27">
        <v>2017</v>
      </c>
      <c r="M9" s="27">
        <v>2018</v>
      </c>
      <c r="N9" s="27">
        <v>2019</v>
      </c>
      <c r="O9" s="2" t="s">
        <v>59</v>
      </c>
      <c r="P9" s="2" t="s">
        <v>60</v>
      </c>
      <c r="Q9" s="2" t="s">
        <v>61</v>
      </c>
    </row>
    <row r="10" spans="1:17" s="14" customFormat="1" ht="14.25" customHeight="1" x14ac:dyDescent="0.25">
      <c r="A10" s="3" t="s">
        <v>0</v>
      </c>
      <c r="B10" s="3" t="s">
        <v>1</v>
      </c>
      <c r="C10" s="3" t="s">
        <v>32</v>
      </c>
      <c r="D10" s="3" t="s">
        <v>11</v>
      </c>
      <c r="E10" s="3" t="s">
        <v>12</v>
      </c>
      <c r="F10" s="3" t="s">
        <v>33</v>
      </c>
      <c r="G10" s="3" t="s">
        <v>34</v>
      </c>
      <c r="H10" s="3" t="s">
        <v>35</v>
      </c>
      <c r="I10" s="3" t="s">
        <v>2</v>
      </c>
      <c r="J10" s="3" t="s">
        <v>3</v>
      </c>
      <c r="K10" s="3" t="s">
        <v>4</v>
      </c>
      <c r="L10" s="3" t="s">
        <v>5</v>
      </c>
      <c r="M10" s="3" t="s">
        <v>6</v>
      </c>
      <c r="N10" s="3" t="s">
        <v>7</v>
      </c>
      <c r="O10" s="3" t="s">
        <v>8</v>
      </c>
      <c r="P10" s="3" t="s">
        <v>9</v>
      </c>
      <c r="Q10" s="3" t="s">
        <v>10</v>
      </c>
    </row>
    <row r="11" spans="1:17" s="15" customFormat="1" ht="22.5" customHeight="1" x14ac:dyDescent="0.25">
      <c r="A11" s="59" t="s">
        <v>31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</row>
    <row r="12" spans="1:17" s="15" customFormat="1" ht="67.900000000000006" customHeight="1" x14ac:dyDescent="0.25">
      <c r="A12" s="33" t="s">
        <v>0</v>
      </c>
      <c r="B12" s="30" t="s">
        <v>49</v>
      </c>
      <c r="C12" s="4">
        <v>1578.1</v>
      </c>
      <c r="D12" s="4">
        <v>7818.6</v>
      </c>
      <c r="E12" s="4">
        <v>13220.7</v>
      </c>
      <c r="F12" s="4">
        <v>1578.1</v>
      </c>
      <c r="G12" s="4">
        <v>7818.6</v>
      </c>
      <c r="H12" s="4">
        <v>13220.7</v>
      </c>
      <c r="I12" s="4">
        <f>C12-F12</f>
        <v>0</v>
      </c>
      <c r="J12" s="4">
        <f>D12-G12</f>
        <v>0</v>
      </c>
      <c r="K12" s="4">
        <f>E12-H12</f>
        <v>0</v>
      </c>
      <c r="L12" s="56">
        <v>3318.1</v>
      </c>
      <c r="M12" s="56">
        <v>13220.2</v>
      </c>
      <c r="N12" s="56">
        <v>28365.7</v>
      </c>
      <c r="O12" s="56">
        <v>0</v>
      </c>
      <c r="P12" s="56">
        <v>0</v>
      </c>
      <c r="Q12" s="56">
        <v>0</v>
      </c>
    </row>
    <row r="13" spans="1:17" s="15" customFormat="1" ht="84.6" customHeight="1" x14ac:dyDescent="0.25">
      <c r="A13" s="33" t="s">
        <v>1</v>
      </c>
      <c r="B13" s="30" t="s">
        <v>56</v>
      </c>
      <c r="C13" s="4">
        <v>1740</v>
      </c>
      <c r="D13" s="4">
        <v>5401.6</v>
      </c>
      <c r="E13" s="4">
        <v>10000</v>
      </c>
      <c r="F13" s="4">
        <v>0</v>
      </c>
      <c r="G13" s="4">
        <v>0</v>
      </c>
      <c r="H13" s="4">
        <v>0</v>
      </c>
      <c r="I13" s="4">
        <f t="shared" ref="I13:I15" si="0">C13-F13</f>
        <v>1740</v>
      </c>
      <c r="J13" s="4">
        <f t="shared" ref="J13:J15" si="1">D13-G13</f>
        <v>5401.6</v>
      </c>
      <c r="K13" s="4">
        <f t="shared" ref="K13:K15" si="2">E13-H13</f>
        <v>10000</v>
      </c>
      <c r="L13" s="66"/>
      <c r="M13" s="57"/>
      <c r="N13" s="57"/>
      <c r="O13" s="57"/>
      <c r="P13" s="57"/>
      <c r="Q13" s="57"/>
    </row>
    <row r="14" spans="1:17" s="15" customFormat="1" ht="46.15" customHeight="1" x14ac:dyDescent="0.25">
      <c r="A14" s="33" t="s">
        <v>32</v>
      </c>
      <c r="B14" s="30" t="s">
        <v>50</v>
      </c>
      <c r="C14" s="4">
        <v>0</v>
      </c>
      <c r="D14" s="4">
        <v>0</v>
      </c>
      <c r="E14" s="4">
        <v>5145</v>
      </c>
      <c r="F14" s="4">
        <v>0</v>
      </c>
      <c r="G14" s="4">
        <v>0</v>
      </c>
      <c r="H14" s="4">
        <v>0</v>
      </c>
      <c r="I14" s="4">
        <f t="shared" si="0"/>
        <v>0</v>
      </c>
      <c r="J14" s="4">
        <f t="shared" si="1"/>
        <v>0</v>
      </c>
      <c r="K14" s="4">
        <f t="shared" si="2"/>
        <v>5145</v>
      </c>
      <c r="L14" s="58"/>
      <c r="M14" s="58"/>
      <c r="N14" s="58"/>
      <c r="O14" s="58"/>
      <c r="P14" s="58"/>
      <c r="Q14" s="58"/>
    </row>
    <row r="15" spans="1:17" ht="55.9" customHeight="1" x14ac:dyDescent="0.25">
      <c r="A15" s="17">
        <v>4</v>
      </c>
      <c r="B15" s="31" t="s">
        <v>55</v>
      </c>
      <c r="C15" s="5">
        <v>0</v>
      </c>
      <c r="D15" s="5">
        <v>0</v>
      </c>
      <c r="E15" s="6">
        <v>0</v>
      </c>
      <c r="F15" s="5">
        <v>0</v>
      </c>
      <c r="G15" s="5">
        <v>10000</v>
      </c>
      <c r="H15" s="5">
        <v>17151.8</v>
      </c>
      <c r="I15" s="4">
        <f t="shared" si="0"/>
        <v>0</v>
      </c>
      <c r="J15" s="4">
        <f t="shared" si="1"/>
        <v>-10000</v>
      </c>
      <c r="K15" s="4">
        <f t="shared" si="2"/>
        <v>-17151.8</v>
      </c>
      <c r="L15" s="6">
        <v>0</v>
      </c>
      <c r="M15" s="6">
        <v>0</v>
      </c>
      <c r="N15" s="6">
        <v>0</v>
      </c>
      <c r="O15" s="6">
        <f>C15-L15</f>
        <v>0</v>
      </c>
      <c r="P15" s="6">
        <f>D15-M15</f>
        <v>0</v>
      </c>
      <c r="Q15" s="6">
        <f>E15-N15</f>
        <v>0</v>
      </c>
    </row>
    <row r="16" spans="1:17" ht="90" customHeight="1" x14ac:dyDescent="0.25">
      <c r="A16" s="17">
        <v>5</v>
      </c>
      <c r="B16" s="31" t="s">
        <v>18</v>
      </c>
      <c r="C16" s="5">
        <v>32866.800000000003</v>
      </c>
      <c r="D16" s="5">
        <v>32232.799999999999</v>
      </c>
      <c r="E16" s="5">
        <v>32866.800000000003</v>
      </c>
      <c r="F16" s="5">
        <v>32866.800000000003</v>
      </c>
      <c r="G16" s="5">
        <v>32232.799999999999</v>
      </c>
      <c r="H16" s="5">
        <v>32866.800000000003</v>
      </c>
      <c r="I16" s="5">
        <f t="shared" ref="I16:J24" si="3">C16-F16</f>
        <v>0</v>
      </c>
      <c r="J16" s="5">
        <f t="shared" ref="J16:J24" si="4">D16-G16</f>
        <v>0</v>
      </c>
      <c r="K16" s="5">
        <f t="shared" ref="K16:K24" si="5">E16-H16</f>
        <v>0</v>
      </c>
      <c r="L16" s="67">
        <v>35492.9</v>
      </c>
      <c r="M16" s="67">
        <v>37345</v>
      </c>
      <c r="N16" s="67">
        <v>35536.9</v>
      </c>
      <c r="O16" s="67">
        <v>0</v>
      </c>
      <c r="P16" s="67">
        <v>0</v>
      </c>
      <c r="Q16" s="67">
        <v>0</v>
      </c>
    </row>
    <row r="17" spans="1:17" ht="94.5" customHeight="1" x14ac:dyDescent="0.25">
      <c r="A17" s="17">
        <v>6</v>
      </c>
      <c r="B17" s="31" t="s">
        <v>20</v>
      </c>
      <c r="C17" s="5">
        <v>2626.1</v>
      </c>
      <c r="D17" s="5">
        <v>5112.2</v>
      </c>
      <c r="E17" s="5">
        <v>2670.1</v>
      </c>
      <c r="F17" s="5">
        <v>4478.2</v>
      </c>
      <c r="G17" s="5">
        <v>5112.2</v>
      </c>
      <c r="H17" s="5">
        <v>2670.1</v>
      </c>
      <c r="I17" s="5">
        <f t="shared" si="3"/>
        <v>-1852.1</v>
      </c>
      <c r="J17" s="5">
        <f t="shared" si="4"/>
        <v>0</v>
      </c>
      <c r="K17" s="5">
        <f t="shared" si="5"/>
        <v>0</v>
      </c>
      <c r="L17" s="68"/>
      <c r="M17" s="68"/>
      <c r="N17" s="68"/>
      <c r="O17" s="68"/>
      <c r="P17" s="68"/>
      <c r="Q17" s="68"/>
    </row>
    <row r="18" spans="1:17" ht="64.5" customHeight="1" x14ac:dyDescent="0.25">
      <c r="A18" s="17">
        <v>7</v>
      </c>
      <c r="B18" s="31" t="s">
        <v>19</v>
      </c>
      <c r="C18" s="5">
        <v>1852.1</v>
      </c>
      <c r="D18" s="5">
        <v>0</v>
      </c>
      <c r="E18" s="5">
        <v>1808.1</v>
      </c>
      <c r="F18" s="5">
        <v>0</v>
      </c>
      <c r="G18" s="5">
        <v>0</v>
      </c>
      <c r="H18" s="5">
        <v>1808.1</v>
      </c>
      <c r="I18" s="5">
        <f t="shared" si="3"/>
        <v>1852.1</v>
      </c>
      <c r="J18" s="5">
        <f t="shared" si="4"/>
        <v>0</v>
      </c>
      <c r="K18" s="5">
        <f t="shared" si="5"/>
        <v>0</v>
      </c>
      <c r="L18" s="6">
        <v>1852.1</v>
      </c>
      <c r="M18" s="6">
        <v>0</v>
      </c>
      <c r="N18" s="6">
        <v>1808.1</v>
      </c>
      <c r="O18" s="6">
        <f t="shared" ref="O18:O24" si="6">C18-L18</f>
        <v>0</v>
      </c>
      <c r="P18" s="6">
        <f t="shared" ref="P18:P24" si="7">D18-M18</f>
        <v>0</v>
      </c>
      <c r="Q18" s="6">
        <f t="shared" ref="Q18:Q24" si="8">E18-N18</f>
        <v>0</v>
      </c>
    </row>
    <row r="19" spans="1:17" ht="102.75" customHeight="1" x14ac:dyDescent="0.25">
      <c r="A19" s="17">
        <v>8</v>
      </c>
      <c r="B19" s="31" t="s">
        <v>21</v>
      </c>
      <c r="C19" s="5">
        <v>1425.1</v>
      </c>
      <c r="D19" s="5">
        <v>0</v>
      </c>
      <c r="E19" s="5">
        <v>0</v>
      </c>
      <c r="F19" s="5">
        <v>1425.1</v>
      </c>
      <c r="G19" s="5">
        <v>0</v>
      </c>
      <c r="H19" s="5">
        <v>0</v>
      </c>
      <c r="I19" s="5">
        <f t="shared" si="3"/>
        <v>0</v>
      </c>
      <c r="J19" s="5">
        <f t="shared" si="4"/>
        <v>0</v>
      </c>
      <c r="K19" s="5">
        <f t="shared" si="5"/>
        <v>0</v>
      </c>
      <c r="L19" s="67">
        <v>3441.4</v>
      </c>
      <c r="M19" s="67">
        <v>208.4</v>
      </c>
      <c r="N19" s="67">
        <v>1191.0999999999999</v>
      </c>
      <c r="O19" s="67">
        <v>0</v>
      </c>
      <c r="P19" s="67">
        <v>0</v>
      </c>
      <c r="Q19" s="67">
        <v>0</v>
      </c>
    </row>
    <row r="20" spans="1:17" ht="102.75" customHeight="1" x14ac:dyDescent="0.25">
      <c r="A20" s="17">
        <v>9</v>
      </c>
      <c r="B20" s="31" t="s">
        <v>22</v>
      </c>
      <c r="C20" s="5">
        <v>492.9</v>
      </c>
      <c r="D20" s="5">
        <v>0</v>
      </c>
      <c r="E20" s="5">
        <v>0</v>
      </c>
      <c r="F20" s="5">
        <v>492.9</v>
      </c>
      <c r="G20" s="5">
        <v>0</v>
      </c>
      <c r="H20" s="5">
        <v>0</v>
      </c>
      <c r="I20" s="5">
        <f t="shared" si="3"/>
        <v>0</v>
      </c>
      <c r="J20" s="5">
        <f t="shared" si="3"/>
        <v>0</v>
      </c>
      <c r="K20" s="5">
        <f t="shared" si="5"/>
        <v>0</v>
      </c>
      <c r="L20" s="69"/>
      <c r="M20" s="69"/>
      <c r="N20" s="69"/>
      <c r="O20" s="69"/>
      <c r="P20" s="69"/>
      <c r="Q20" s="69"/>
    </row>
    <row r="21" spans="1:17" ht="151.9" customHeight="1" x14ac:dyDescent="0.25">
      <c r="A21" s="17">
        <v>10</v>
      </c>
      <c r="B21" s="31" t="s">
        <v>51</v>
      </c>
      <c r="C21" s="5">
        <v>1523.4</v>
      </c>
      <c r="D21" s="5">
        <v>208.4</v>
      </c>
      <c r="E21" s="5">
        <v>1191.0999999999999</v>
      </c>
      <c r="F21" s="5">
        <v>0</v>
      </c>
      <c r="G21" s="5">
        <v>0</v>
      </c>
      <c r="H21" s="5">
        <v>0</v>
      </c>
      <c r="I21" s="5">
        <f t="shared" si="3"/>
        <v>1523.4</v>
      </c>
      <c r="J21" s="5">
        <f t="shared" si="4"/>
        <v>208.4</v>
      </c>
      <c r="K21" s="5">
        <f t="shared" si="5"/>
        <v>1191.0999999999999</v>
      </c>
      <c r="L21" s="68"/>
      <c r="M21" s="68"/>
      <c r="N21" s="68"/>
      <c r="O21" s="68"/>
      <c r="P21" s="68"/>
      <c r="Q21" s="68"/>
    </row>
    <row r="22" spans="1:17" ht="60" customHeight="1" x14ac:dyDescent="0.25">
      <c r="A22" s="17">
        <v>11</v>
      </c>
      <c r="B22" s="31" t="s">
        <v>58</v>
      </c>
      <c r="C22" s="5">
        <v>8944.7000000000007</v>
      </c>
      <c r="D22" s="5">
        <v>8559.9</v>
      </c>
      <c r="E22" s="5">
        <v>8559.9</v>
      </c>
      <c r="F22" s="5">
        <v>6158.3</v>
      </c>
      <c r="G22" s="5">
        <v>6158.3</v>
      </c>
      <c r="H22" s="5">
        <v>6158.3</v>
      </c>
      <c r="I22" s="5">
        <f t="shared" si="3"/>
        <v>2786.4000000000005</v>
      </c>
      <c r="J22" s="5">
        <f t="shared" si="4"/>
        <v>2401.5999999999995</v>
      </c>
      <c r="K22" s="5">
        <f t="shared" si="5"/>
        <v>2401.5999999999995</v>
      </c>
      <c r="L22" s="6">
        <v>8944.7000000000007</v>
      </c>
      <c r="M22" s="6">
        <v>8559.9</v>
      </c>
      <c r="N22" s="6">
        <v>8559.9</v>
      </c>
      <c r="O22" s="6">
        <f t="shared" si="6"/>
        <v>0</v>
      </c>
      <c r="P22" s="6">
        <f t="shared" si="7"/>
        <v>0</v>
      </c>
      <c r="Q22" s="6">
        <f t="shared" si="8"/>
        <v>0</v>
      </c>
    </row>
    <row r="23" spans="1:17" ht="72.75" customHeight="1" x14ac:dyDescent="0.25">
      <c r="A23" s="17">
        <v>12</v>
      </c>
      <c r="B23" s="31" t="s">
        <v>62</v>
      </c>
      <c r="C23" s="5">
        <v>13503.2</v>
      </c>
      <c r="D23" s="5">
        <v>38963.4</v>
      </c>
      <c r="E23" s="5">
        <v>39646.300000000003</v>
      </c>
      <c r="F23" s="5">
        <v>0</v>
      </c>
      <c r="G23" s="5">
        <v>0</v>
      </c>
      <c r="H23" s="5">
        <v>0</v>
      </c>
      <c r="I23" s="5">
        <f t="shared" si="3"/>
        <v>13503.2</v>
      </c>
      <c r="J23" s="5">
        <f t="shared" si="4"/>
        <v>38963.4</v>
      </c>
      <c r="K23" s="5">
        <f t="shared" si="5"/>
        <v>39646.300000000003</v>
      </c>
      <c r="L23" s="6">
        <v>13503.2</v>
      </c>
      <c r="M23" s="6">
        <v>38963.4</v>
      </c>
      <c r="N23" s="6">
        <v>39646.300000000003</v>
      </c>
      <c r="O23" s="6">
        <f t="shared" si="6"/>
        <v>0</v>
      </c>
      <c r="P23" s="6">
        <f t="shared" si="7"/>
        <v>0</v>
      </c>
      <c r="Q23" s="6">
        <f t="shared" si="8"/>
        <v>0</v>
      </c>
    </row>
    <row r="24" spans="1:17" ht="28.5" customHeight="1" x14ac:dyDescent="0.25">
      <c r="A24" s="37"/>
      <c r="B24" s="37" t="s">
        <v>37</v>
      </c>
      <c r="C24" s="38">
        <f t="shared" ref="C24:H24" si="9">SUM(C12:C23)</f>
        <v>66552.399999999994</v>
      </c>
      <c r="D24" s="38">
        <f t="shared" si="9"/>
        <v>98296.9</v>
      </c>
      <c r="E24" s="38">
        <f t="shared" si="9"/>
        <v>115108</v>
      </c>
      <c r="F24" s="38">
        <f t="shared" si="9"/>
        <v>46999.4</v>
      </c>
      <c r="G24" s="38">
        <f t="shared" si="9"/>
        <v>61321.899999999994</v>
      </c>
      <c r="H24" s="38">
        <f t="shared" si="9"/>
        <v>73875.800000000017</v>
      </c>
      <c r="I24" s="39">
        <f t="shared" si="3"/>
        <v>19552.999999999993</v>
      </c>
      <c r="J24" s="39">
        <f t="shared" si="4"/>
        <v>36975</v>
      </c>
      <c r="K24" s="39">
        <f t="shared" si="5"/>
        <v>41232.199999999983</v>
      </c>
      <c r="L24" s="40">
        <f>SUM(L12:L23)</f>
        <v>66552.399999999994</v>
      </c>
      <c r="M24" s="40">
        <f>SUM(M12:M23)</f>
        <v>98296.9</v>
      </c>
      <c r="N24" s="40">
        <f>SUM(N12:N23)</f>
        <v>115108.00000000001</v>
      </c>
      <c r="O24" s="40">
        <f t="shared" si="6"/>
        <v>0</v>
      </c>
      <c r="P24" s="40">
        <f t="shared" si="7"/>
        <v>0</v>
      </c>
      <c r="Q24" s="40">
        <f t="shared" si="8"/>
        <v>0</v>
      </c>
    </row>
    <row r="25" spans="1:17" ht="23.25" customHeight="1" x14ac:dyDescent="0.25">
      <c r="A25" s="63" t="s">
        <v>30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5"/>
    </row>
    <row r="26" spans="1:17" ht="200.25" customHeight="1" x14ac:dyDescent="0.25">
      <c r="A26" s="16">
        <v>1</v>
      </c>
      <c r="B26" s="32" t="s">
        <v>54</v>
      </c>
      <c r="C26" s="7">
        <v>4578.3</v>
      </c>
      <c r="D26" s="7">
        <v>0</v>
      </c>
      <c r="E26" s="7">
        <v>0</v>
      </c>
      <c r="F26" s="7">
        <v>7978.3</v>
      </c>
      <c r="G26" s="7">
        <v>0</v>
      </c>
      <c r="H26" s="7">
        <v>0</v>
      </c>
      <c r="I26" s="7">
        <f>C26-F26</f>
        <v>-3400</v>
      </c>
      <c r="J26" s="5">
        <f>D26-G26</f>
        <v>0</v>
      </c>
      <c r="K26" s="5">
        <f>E26-H26</f>
        <v>0</v>
      </c>
      <c r="L26" s="67">
        <v>6078.3</v>
      </c>
      <c r="M26" s="67">
        <v>500</v>
      </c>
      <c r="N26" s="67">
        <v>650</v>
      </c>
      <c r="O26" s="67">
        <v>0</v>
      </c>
      <c r="P26" s="67">
        <v>0</v>
      </c>
      <c r="Q26" s="67">
        <v>0</v>
      </c>
    </row>
    <row r="27" spans="1:17" ht="71.25" customHeight="1" x14ac:dyDescent="0.25">
      <c r="A27" s="16">
        <v>2</v>
      </c>
      <c r="B27" s="32" t="s">
        <v>23</v>
      </c>
      <c r="C27" s="7">
        <v>1500</v>
      </c>
      <c r="D27" s="7">
        <v>500</v>
      </c>
      <c r="E27" s="7">
        <v>350</v>
      </c>
      <c r="F27" s="7">
        <v>0</v>
      </c>
      <c r="G27" s="7">
        <v>1500</v>
      </c>
      <c r="H27" s="7">
        <v>350</v>
      </c>
      <c r="I27" s="7">
        <f t="shared" ref="I27:I32" si="10">C27-F27</f>
        <v>1500</v>
      </c>
      <c r="J27" s="5">
        <f t="shared" ref="J27:J32" si="11">D27-G27</f>
        <v>-1000</v>
      </c>
      <c r="K27" s="5">
        <f t="shared" ref="K27:K32" si="12">E27-H27</f>
        <v>0</v>
      </c>
      <c r="L27" s="69"/>
      <c r="M27" s="69"/>
      <c r="N27" s="69"/>
      <c r="O27" s="69"/>
      <c r="P27" s="69"/>
      <c r="Q27" s="69"/>
    </row>
    <row r="28" spans="1:17" ht="63.75" customHeight="1" x14ac:dyDescent="0.25">
      <c r="A28" s="16">
        <v>3</v>
      </c>
      <c r="B28" s="32" t="s">
        <v>28</v>
      </c>
      <c r="C28" s="7">
        <v>0</v>
      </c>
      <c r="D28" s="7">
        <v>0</v>
      </c>
      <c r="E28" s="7">
        <v>100</v>
      </c>
      <c r="F28" s="7">
        <v>0</v>
      </c>
      <c r="G28" s="7">
        <v>0</v>
      </c>
      <c r="H28" s="7">
        <v>100</v>
      </c>
      <c r="I28" s="7">
        <f t="shared" si="10"/>
        <v>0</v>
      </c>
      <c r="J28" s="5">
        <f t="shared" si="11"/>
        <v>0</v>
      </c>
      <c r="K28" s="5">
        <f t="shared" si="12"/>
        <v>0</v>
      </c>
      <c r="L28" s="69"/>
      <c r="M28" s="69"/>
      <c r="N28" s="69"/>
      <c r="O28" s="69"/>
      <c r="P28" s="69"/>
      <c r="Q28" s="69"/>
    </row>
    <row r="29" spans="1:17" ht="69.75" customHeight="1" x14ac:dyDescent="0.25">
      <c r="A29" s="16">
        <v>4</v>
      </c>
      <c r="B29" s="32" t="s">
        <v>52</v>
      </c>
      <c r="C29" s="7">
        <v>0</v>
      </c>
      <c r="D29" s="7">
        <v>0</v>
      </c>
      <c r="E29" s="7">
        <v>100</v>
      </c>
      <c r="F29" s="7">
        <v>0</v>
      </c>
      <c r="G29" s="7">
        <v>0</v>
      </c>
      <c r="H29" s="7">
        <v>100</v>
      </c>
      <c r="I29" s="7">
        <f t="shared" si="10"/>
        <v>0</v>
      </c>
      <c r="J29" s="5">
        <f t="shared" si="11"/>
        <v>0</v>
      </c>
      <c r="K29" s="5">
        <f t="shared" si="12"/>
        <v>0</v>
      </c>
      <c r="L29" s="69"/>
      <c r="M29" s="69"/>
      <c r="N29" s="69"/>
      <c r="O29" s="69"/>
      <c r="P29" s="69"/>
      <c r="Q29" s="69"/>
    </row>
    <row r="30" spans="1:17" ht="73.5" customHeight="1" x14ac:dyDescent="0.25">
      <c r="A30" s="17">
        <v>5</v>
      </c>
      <c r="B30" s="32" t="s">
        <v>53</v>
      </c>
      <c r="C30" s="5">
        <v>0</v>
      </c>
      <c r="D30" s="5">
        <v>0</v>
      </c>
      <c r="E30" s="5">
        <v>100</v>
      </c>
      <c r="F30" s="5">
        <v>0</v>
      </c>
      <c r="G30" s="5">
        <v>0</v>
      </c>
      <c r="H30" s="7">
        <v>100</v>
      </c>
      <c r="I30" s="7">
        <f t="shared" si="10"/>
        <v>0</v>
      </c>
      <c r="J30" s="5">
        <f t="shared" si="11"/>
        <v>0</v>
      </c>
      <c r="K30" s="5">
        <f t="shared" si="12"/>
        <v>0</v>
      </c>
      <c r="L30" s="68"/>
      <c r="M30" s="68"/>
      <c r="N30" s="68"/>
      <c r="O30" s="68"/>
      <c r="P30" s="68"/>
      <c r="Q30" s="68"/>
    </row>
    <row r="31" spans="1:17" ht="48" customHeight="1" x14ac:dyDescent="0.25">
      <c r="A31" s="17">
        <v>6</v>
      </c>
      <c r="B31" s="32" t="s">
        <v>57</v>
      </c>
      <c r="C31" s="5">
        <v>2834.6</v>
      </c>
      <c r="D31" s="5">
        <v>2834.6</v>
      </c>
      <c r="E31" s="5">
        <v>2834.6</v>
      </c>
      <c r="F31" s="5">
        <v>3564.1</v>
      </c>
      <c r="G31" s="5">
        <v>3564.1</v>
      </c>
      <c r="H31" s="7">
        <v>3564.1</v>
      </c>
      <c r="I31" s="7">
        <f t="shared" si="10"/>
        <v>-729.5</v>
      </c>
      <c r="J31" s="5">
        <f t="shared" si="11"/>
        <v>-729.5</v>
      </c>
      <c r="K31" s="5">
        <f t="shared" si="12"/>
        <v>-729.5</v>
      </c>
      <c r="L31" s="6">
        <v>2834.6</v>
      </c>
      <c r="M31" s="6">
        <v>2834.6</v>
      </c>
      <c r="N31" s="6">
        <v>2834.6</v>
      </c>
      <c r="O31" s="6">
        <v>0</v>
      </c>
      <c r="P31" s="6">
        <f t="shared" ref="P31:P32" si="13">D31-M31</f>
        <v>0</v>
      </c>
      <c r="Q31" s="6">
        <f t="shared" ref="Q31:Q32" si="14">E31-N31</f>
        <v>0</v>
      </c>
    </row>
    <row r="32" spans="1:17" ht="30" customHeight="1" x14ac:dyDescent="0.25">
      <c r="A32" s="17"/>
      <c r="B32" s="41" t="s">
        <v>38</v>
      </c>
      <c r="C32" s="39">
        <f>SUM(C26:C31)</f>
        <v>8912.9</v>
      </c>
      <c r="D32" s="39">
        <f>SUM(D27:D31)</f>
        <v>3334.6</v>
      </c>
      <c r="E32" s="39">
        <f>SUM(E27:E31)</f>
        <v>3484.6</v>
      </c>
      <c r="F32" s="39">
        <f>SUM(F26:F31)</f>
        <v>11542.4</v>
      </c>
      <c r="G32" s="39">
        <f>SUM(G26:G31)</f>
        <v>5064.1000000000004</v>
      </c>
      <c r="H32" s="39">
        <f>SUM(H26:H31)</f>
        <v>4214.1000000000004</v>
      </c>
      <c r="I32" s="38">
        <f t="shared" si="10"/>
        <v>-2629.5</v>
      </c>
      <c r="J32" s="39">
        <f t="shared" si="11"/>
        <v>-1729.5000000000005</v>
      </c>
      <c r="K32" s="39">
        <f t="shared" si="12"/>
        <v>-729.50000000000045</v>
      </c>
      <c r="L32" s="40">
        <f>SUM(L26:L31)</f>
        <v>8912.9</v>
      </c>
      <c r="M32" s="40">
        <f>SUM(M26:M31)</f>
        <v>3334.6</v>
      </c>
      <c r="N32" s="40">
        <f>SUM(N26:N31)</f>
        <v>3484.6</v>
      </c>
      <c r="O32" s="40">
        <f t="shared" ref="O32" si="15">C32-L32</f>
        <v>0</v>
      </c>
      <c r="P32" s="40">
        <f t="shared" si="13"/>
        <v>0</v>
      </c>
      <c r="Q32" s="40">
        <f t="shared" si="14"/>
        <v>0</v>
      </c>
    </row>
    <row r="33" spans="1:17" ht="19.5" customHeight="1" x14ac:dyDescent="0.25">
      <c r="A33" s="61" t="s">
        <v>29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</row>
    <row r="34" spans="1:17" ht="54.75" customHeight="1" x14ac:dyDescent="0.25">
      <c r="A34" s="35">
        <v>1</v>
      </c>
      <c r="B34" s="31" t="s">
        <v>24</v>
      </c>
      <c r="C34" s="18">
        <v>13.8</v>
      </c>
      <c r="D34" s="18">
        <v>13.8</v>
      </c>
      <c r="E34" s="18">
        <v>13.8</v>
      </c>
      <c r="F34" s="28">
        <v>13.8</v>
      </c>
      <c r="G34" s="19">
        <v>13.8</v>
      </c>
      <c r="H34" s="19">
        <v>13.8</v>
      </c>
      <c r="I34" s="19">
        <f>C34-F34</f>
        <v>0</v>
      </c>
      <c r="J34" s="19">
        <f>D34-G34</f>
        <v>0</v>
      </c>
      <c r="K34" s="19">
        <f>E34-H34</f>
        <v>0</v>
      </c>
      <c r="L34" s="56">
        <v>165.2</v>
      </c>
      <c r="M34" s="56">
        <v>165.2</v>
      </c>
      <c r="N34" s="56">
        <v>165.2</v>
      </c>
      <c r="O34" s="56">
        <v>0</v>
      </c>
      <c r="P34" s="56">
        <v>0</v>
      </c>
      <c r="Q34" s="56">
        <v>0</v>
      </c>
    </row>
    <row r="35" spans="1:17" ht="54.75" customHeight="1" x14ac:dyDescent="0.25">
      <c r="A35" s="35">
        <v>2</v>
      </c>
      <c r="B35" s="31" t="s">
        <v>25</v>
      </c>
      <c r="C35" s="18">
        <v>16.2</v>
      </c>
      <c r="D35" s="18">
        <v>16.2</v>
      </c>
      <c r="E35" s="18">
        <v>16.2</v>
      </c>
      <c r="F35" s="29">
        <v>16.2</v>
      </c>
      <c r="G35" s="29">
        <v>16.2</v>
      </c>
      <c r="H35" s="29">
        <v>16.2</v>
      </c>
      <c r="I35" s="19">
        <f t="shared" ref="I35:I38" si="16">C35-F35</f>
        <v>0</v>
      </c>
      <c r="J35" s="19">
        <f t="shared" ref="J35:J38" si="17">D35-G35</f>
        <v>0</v>
      </c>
      <c r="K35" s="19">
        <f t="shared" ref="K35:K38" si="18">E35-H35</f>
        <v>0</v>
      </c>
      <c r="L35" s="57"/>
      <c r="M35" s="57"/>
      <c r="N35" s="57"/>
      <c r="O35" s="57"/>
      <c r="P35" s="57"/>
      <c r="Q35" s="57"/>
    </row>
    <row r="36" spans="1:17" ht="73.5" customHeight="1" x14ac:dyDescent="0.25">
      <c r="A36" s="35">
        <v>3</v>
      </c>
      <c r="B36" s="31" t="s">
        <v>26</v>
      </c>
      <c r="C36" s="5">
        <v>135.19999999999999</v>
      </c>
      <c r="D36" s="5">
        <v>135.19999999999999</v>
      </c>
      <c r="E36" s="5">
        <v>135.19999999999999</v>
      </c>
      <c r="F36" s="4">
        <v>135.19999999999999</v>
      </c>
      <c r="G36" s="4">
        <v>135.19999999999999</v>
      </c>
      <c r="H36" s="4">
        <v>135.19999999999999</v>
      </c>
      <c r="I36" s="19">
        <f t="shared" si="16"/>
        <v>0</v>
      </c>
      <c r="J36" s="19">
        <f t="shared" si="17"/>
        <v>0</v>
      </c>
      <c r="K36" s="19">
        <f t="shared" si="18"/>
        <v>0</v>
      </c>
      <c r="L36" s="58"/>
      <c r="M36" s="58"/>
      <c r="N36" s="58"/>
      <c r="O36" s="58"/>
      <c r="P36" s="58"/>
      <c r="Q36" s="58"/>
    </row>
    <row r="37" spans="1:17" ht="40.5" customHeight="1" x14ac:dyDescent="0.25">
      <c r="A37" s="20">
        <v>4</v>
      </c>
      <c r="B37" s="34" t="s">
        <v>27</v>
      </c>
      <c r="C37" s="4">
        <v>5</v>
      </c>
      <c r="D37" s="4">
        <v>5</v>
      </c>
      <c r="E37" s="4">
        <v>5</v>
      </c>
      <c r="F37" s="4">
        <v>5</v>
      </c>
      <c r="G37" s="4">
        <v>5</v>
      </c>
      <c r="H37" s="4">
        <v>5</v>
      </c>
      <c r="I37" s="19">
        <f t="shared" si="16"/>
        <v>0</v>
      </c>
      <c r="J37" s="19">
        <f t="shared" si="17"/>
        <v>0</v>
      </c>
      <c r="K37" s="19">
        <f t="shared" si="18"/>
        <v>0</v>
      </c>
      <c r="L37" s="4">
        <v>5</v>
      </c>
      <c r="M37" s="4">
        <v>5</v>
      </c>
      <c r="N37" s="4">
        <v>5</v>
      </c>
      <c r="O37" s="4">
        <f t="shared" ref="O37:O38" si="19">C37-L37</f>
        <v>0</v>
      </c>
      <c r="P37" s="4">
        <f t="shared" ref="P37:P38" si="20">D37-M37</f>
        <v>0</v>
      </c>
      <c r="Q37" s="4">
        <f t="shared" ref="Q37:Q38" si="21">E37-N37</f>
        <v>0</v>
      </c>
    </row>
    <row r="38" spans="1:17" ht="26.25" customHeight="1" x14ac:dyDescent="0.25">
      <c r="A38" s="20"/>
      <c r="B38" s="42" t="s">
        <v>36</v>
      </c>
      <c r="C38" s="23">
        <f t="shared" ref="C38:H38" si="22">SUM(C34:C37)</f>
        <v>170.2</v>
      </c>
      <c r="D38" s="23">
        <f t="shared" si="22"/>
        <v>170.2</v>
      </c>
      <c r="E38" s="23">
        <f t="shared" si="22"/>
        <v>170.2</v>
      </c>
      <c r="F38" s="23">
        <f t="shared" si="22"/>
        <v>170.2</v>
      </c>
      <c r="G38" s="23">
        <f t="shared" si="22"/>
        <v>170.2</v>
      </c>
      <c r="H38" s="23">
        <f t="shared" si="22"/>
        <v>170.2</v>
      </c>
      <c r="I38" s="24">
        <f t="shared" si="16"/>
        <v>0</v>
      </c>
      <c r="J38" s="24">
        <f t="shared" si="17"/>
        <v>0</v>
      </c>
      <c r="K38" s="24">
        <f t="shared" si="18"/>
        <v>0</v>
      </c>
      <c r="L38" s="23">
        <f>SUM(L34:L37)</f>
        <v>170.2</v>
      </c>
      <c r="M38" s="23">
        <f>SUM(M34:M37)</f>
        <v>170.2</v>
      </c>
      <c r="N38" s="23">
        <f>SUM(N34:N37)</f>
        <v>170.2</v>
      </c>
      <c r="O38" s="23">
        <f t="shared" si="19"/>
        <v>0</v>
      </c>
      <c r="P38" s="23">
        <f t="shared" si="20"/>
        <v>0</v>
      </c>
      <c r="Q38" s="23">
        <f t="shared" si="21"/>
        <v>0</v>
      </c>
    </row>
    <row r="39" spans="1:17" ht="30.75" customHeight="1" x14ac:dyDescent="0.25">
      <c r="A39" s="12"/>
      <c r="B39" s="36" t="s">
        <v>41</v>
      </c>
      <c r="C39" s="23">
        <f t="shared" ref="C39:Q39" si="23">C24+C32+C38</f>
        <v>75635.499999999985</v>
      </c>
      <c r="D39" s="23">
        <f t="shared" si="23"/>
        <v>101801.7</v>
      </c>
      <c r="E39" s="23">
        <f t="shared" si="23"/>
        <v>118762.8</v>
      </c>
      <c r="F39" s="23">
        <f t="shared" si="23"/>
        <v>58712</v>
      </c>
      <c r="G39" s="23">
        <f t="shared" si="23"/>
        <v>66556.2</v>
      </c>
      <c r="H39" s="23">
        <f t="shared" si="23"/>
        <v>78260.10000000002</v>
      </c>
      <c r="I39" s="24">
        <f t="shared" si="23"/>
        <v>16923.499999999993</v>
      </c>
      <c r="J39" s="24">
        <f t="shared" si="23"/>
        <v>35245.5</v>
      </c>
      <c r="K39" s="24">
        <f t="shared" si="23"/>
        <v>40502.699999999983</v>
      </c>
      <c r="L39" s="23">
        <f t="shared" si="23"/>
        <v>75635.499999999985</v>
      </c>
      <c r="M39" s="23">
        <f t="shared" si="23"/>
        <v>101801.7</v>
      </c>
      <c r="N39" s="23">
        <f t="shared" si="23"/>
        <v>118762.80000000002</v>
      </c>
      <c r="O39" s="23">
        <f t="shared" si="23"/>
        <v>0</v>
      </c>
      <c r="P39" s="23">
        <f t="shared" si="23"/>
        <v>0</v>
      </c>
      <c r="Q39" s="23">
        <f t="shared" si="23"/>
        <v>0</v>
      </c>
    </row>
    <row r="40" spans="1:17" ht="21" customHeight="1" x14ac:dyDescent="0.25">
      <c r="A40" s="12"/>
      <c r="B40" s="21" t="s">
        <v>39</v>
      </c>
      <c r="C40" s="4">
        <f>C39-C41</f>
        <v>62132.299999999988</v>
      </c>
      <c r="D40" s="4">
        <f t="shared" ref="D40:Q40" si="24">D39-D41</f>
        <v>62838.299999999996</v>
      </c>
      <c r="E40" s="4">
        <f t="shared" si="24"/>
        <v>79116.5</v>
      </c>
      <c r="F40" s="4">
        <f t="shared" si="24"/>
        <v>58712</v>
      </c>
      <c r="G40" s="4">
        <f t="shared" si="24"/>
        <v>66556.2</v>
      </c>
      <c r="H40" s="4">
        <f t="shared" si="24"/>
        <v>78260.10000000002</v>
      </c>
      <c r="I40" s="4">
        <f t="shared" si="24"/>
        <v>3420.299999999992</v>
      </c>
      <c r="J40" s="4">
        <f t="shared" si="24"/>
        <v>-3717.9000000000015</v>
      </c>
      <c r="K40" s="4">
        <f t="shared" si="24"/>
        <v>856.39999999997963</v>
      </c>
      <c r="L40" s="4">
        <f t="shared" si="24"/>
        <v>62132.299999999988</v>
      </c>
      <c r="M40" s="4">
        <f t="shared" si="24"/>
        <v>62838.299999999996</v>
      </c>
      <c r="N40" s="4">
        <f t="shared" si="24"/>
        <v>79116.500000000015</v>
      </c>
      <c r="O40" s="4">
        <f t="shared" si="24"/>
        <v>0</v>
      </c>
      <c r="P40" s="4">
        <f t="shared" si="24"/>
        <v>0</v>
      </c>
      <c r="Q40" s="4">
        <f t="shared" si="24"/>
        <v>0</v>
      </c>
    </row>
    <row r="41" spans="1:17" x14ac:dyDescent="0.25">
      <c r="A41" s="12"/>
      <c r="B41" s="21" t="s">
        <v>40</v>
      </c>
      <c r="C41" s="4">
        <f>C23</f>
        <v>13503.2</v>
      </c>
      <c r="D41" s="4">
        <f t="shared" ref="D41:Q41" si="25">D23</f>
        <v>38963.4</v>
      </c>
      <c r="E41" s="4">
        <f t="shared" si="25"/>
        <v>39646.300000000003</v>
      </c>
      <c r="F41" s="4">
        <f t="shared" si="25"/>
        <v>0</v>
      </c>
      <c r="G41" s="4">
        <f t="shared" si="25"/>
        <v>0</v>
      </c>
      <c r="H41" s="4">
        <f t="shared" si="25"/>
        <v>0</v>
      </c>
      <c r="I41" s="4">
        <f t="shared" si="25"/>
        <v>13503.2</v>
      </c>
      <c r="J41" s="4">
        <f t="shared" si="25"/>
        <v>38963.4</v>
      </c>
      <c r="K41" s="4">
        <f t="shared" si="25"/>
        <v>39646.300000000003</v>
      </c>
      <c r="L41" s="4">
        <f t="shared" si="25"/>
        <v>13503.2</v>
      </c>
      <c r="M41" s="4">
        <f t="shared" si="25"/>
        <v>38963.4</v>
      </c>
      <c r="N41" s="4">
        <f t="shared" si="25"/>
        <v>39646.300000000003</v>
      </c>
      <c r="O41" s="4">
        <f t="shared" si="25"/>
        <v>0</v>
      </c>
      <c r="P41" s="4">
        <f t="shared" si="25"/>
        <v>0</v>
      </c>
      <c r="Q41" s="4">
        <f t="shared" si="25"/>
        <v>0</v>
      </c>
    </row>
    <row r="42" spans="1:17" x14ac:dyDescent="0.25">
      <c r="C42" s="22"/>
      <c r="D42" s="22"/>
      <c r="E42" s="22"/>
    </row>
    <row r="44" spans="1:17" x14ac:dyDescent="0.25">
      <c r="C44" s="22"/>
    </row>
  </sheetData>
  <mergeCells count="45">
    <mergeCell ref="P1:Q1"/>
    <mergeCell ref="O2:Q2"/>
    <mergeCell ref="P3:Q3"/>
    <mergeCell ref="Q19:Q21"/>
    <mergeCell ref="L16:L17"/>
    <mergeCell ref="Q34:Q36"/>
    <mergeCell ref="L34:L36"/>
    <mergeCell ref="M34:M36"/>
    <mergeCell ref="N34:N36"/>
    <mergeCell ref="O34:O36"/>
    <mergeCell ref="P34:P36"/>
    <mergeCell ref="L19:L21"/>
    <mergeCell ref="M19:M21"/>
    <mergeCell ref="N19:N21"/>
    <mergeCell ref="O19:O21"/>
    <mergeCell ref="P19:P21"/>
    <mergeCell ref="M26:M30"/>
    <mergeCell ref="N26:N30"/>
    <mergeCell ref="O26:O30"/>
    <mergeCell ref="P26:P30"/>
    <mergeCell ref="Q26:Q30"/>
    <mergeCell ref="P12:P14"/>
    <mergeCell ref="Q12:Q14"/>
    <mergeCell ref="A11:Q11"/>
    <mergeCell ref="A33:Q33"/>
    <mergeCell ref="A25:Q25"/>
    <mergeCell ref="L12:L14"/>
    <mergeCell ref="M16:M17"/>
    <mergeCell ref="N16:N17"/>
    <mergeCell ref="M12:M14"/>
    <mergeCell ref="N12:N14"/>
    <mergeCell ref="O12:O14"/>
    <mergeCell ref="O16:O17"/>
    <mergeCell ref="P16:P17"/>
    <mergeCell ref="Q16:Q17"/>
    <mergeCell ref="L26:L30"/>
    <mergeCell ref="A5:Q5"/>
    <mergeCell ref="O8:Q8"/>
    <mergeCell ref="B8:B9"/>
    <mergeCell ref="A8:A9"/>
    <mergeCell ref="C8:E8"/>
    <mergeCell ref="F8:H8"/>
    <mergeCell ref="L8:N8"/>
    <mergeCell ref="I8:K8"/>
    <mergeCell ref="A6:Q6"/>
  </mergeCells>
  <pageMargins left="0.70866141732283472" right="0" top="0" bottom="0" header="0.31496062992125984" footer="0.31496062992125984"/>
  <pageSetup paperSize="9" scale="78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2016-11-22T06:44:36Z</dcterms:modified>
</cp:coreProperties>
</file>