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равнительный анализ" sheetId="1" r:id="rId1"/>
    <sheet name="Проект бюджета Пермского края" sheetId="3" r:id="rId2"/>
    <sheet name="Источники финансирования" sheetId="2" r:id="rId3"/>
  </sheets>
  <calcPr calcId="152511"/>
</workbook>
</file>

<file path=xl/calcChain.xml><?xml version="1.0" encoding="utf-8"?>
<calcChain xmlns="http://schemas.openxmlformats.org/spreadsheetml/2006/main">
  <c r="J21" i="1" l="1"/>
  <c r="K21" i="1"/>
  <c r="L21" i="1"/>
  <c r="N21" i="1"/>
  <c r="N12" i="1" s="1"/>
  <c r="O21" i="1"/>
  <c r="O12" i="1" s="1"/>
  <c r="P21" i="1"/>
  <c r="Q17" i="1"/>
  <c r="R17" i="1"/>
  <c r="E14" i="1"/>
  <c r="P17" i="1"/>
  <c r="R27" i="1"/>
  <c r="Q27" i="1"/>
  <c r="P27" i="1"/>
  <c r="R26" i="1"/>
  <c r="Q26" i="1"/>
  <c r="P26" i="1"/>
  <c r="R24" i="1"/>
  <c r="Q24" i="1"/>
  <c r="P24" i="1"/>
  <c r="R22" i="1"/>
  <c r="Q22" i="1"/>
  <c r="P22" i="1"/>
  <c r="R20" i="1"/>
  <c r="Q20" i="1"/>
  <c r="P20" i="1"/>
  <c r="R19" i="1"/>
  <c r="Q19" i="1"/>
  <c r="P19" i="1"/>
  <c r="R18" i="1"/>
  <c r="Q18" i="1"/>
  <c r="P18" i="1"/>
  <c r="R16" i="1"/>
  <c r="Q16" i="1"/>
  <c r="P16" i="1"/>
  <c r="R15" i="1"/>
  <c r="Q15" i="1"/>
  <c r="P15" i="1"/>
  <c r="M13" i="1"/>
  <c r="M12" i="1"/>
  <c r="L22" i="1"/>
  <c r="L18" i="1"/>
  <c r="K22" i="1"/>
  <c r="K18" i="1"/>
  <c r="O13" i="1"/>
  <c r="N13" i="1"/>
  <c r="I12" i="1"/>
  <c r="I30" i="1" s="1"/>
  <c r="I13" i="1"/>
  <c r="H13" i="1"/>
  <c r="G13" i="1"/>
  <c r="H12" i="1"/>
  <c r="G12" i="1"/>
  <c r="F13" i="1"/>
  <c r="R13" i="1" s="1"/>
  <c r="E13" i="1"/>
  <c r="Q13" i="1" s="1"/>
  <c r="F12" i="1"/>
  <c r="F30" i="1" s="1"/>
  <c r="E12" i="1"/>
  <c r="D12" i="1"/>
  <c r="P12" i="1" s="1"/>
  <c r="D13" i="1"/>
  <c r="D14" i="1"/>
  <c r="G11" i="1" l="1"/>
  <c r="I11" i="1"/>
  <c r="R21" i="1"/>
  <c r="Q12" i="1"/>
  <c r="R12" i="1"/>
  <c r="Q21" i="1"/>
  <c r="H11" i="1"/>
  <c r="D11" i="1"/>
  <c r="J11" i="1"/>
  <c r="L30" i="1"/>
  <c r="E11" i="1"/>
  <c r="J12" i="1"/>
  <c r="G30" i="1"/>
  <c r="P13" i="1"/>
  <c r="D30" i="1"/>
  <c r="E30" i="1"/>
  <c r="F11" i="1"/>
  <c r="H30" i="1"/>
  <c r="K11" i="1" l="1"/>
  <c r="K30" i="1"/>
  <c r="F14" i="1" l="1"/>
  <c r="O14" i="1"/>
  <c r="N14" i="1"/>
  <c r="Q14" i="1" s="1"/>
  <c r="M14" i="1"/>
  <c r="P14" i="1" s="1"/>
  <c r="R14" i="1" l="1"/>
  <c r="O25" i="1"/>
  <c r="O23" i="1" s="1"/>
  <c r="N25" i="1"/>
  <c r="N23" i="1" s="1"/>
  <c r="I25" i="1"/>
  <c r="H25" i="1"/>
  <c r="G25" i="1"/>
  <c r="F25" i="1"/>
  <c r="F23" i="1" s="1"/>
  <c r="E25" i="1"/>
  <c r="J13" i="1"/>
  <c r="Q25" i="1" l="1"/>
  <c r="E23" i="1"/>
  <c r="I23" i="1"/>
  <c r="I31" i="1" s="1"/>
  <c r="I29" i="1" s="1"/>
  <c r="G23" i="1"/>
  <c r="G31" i="1" s="1"/>
  <c r="G29" i="1" s="1"/>
  <c r="H23" i="1"/>
  <c r="H31" i="1" s="1"/>
  <c r="H29" i="1" s="1"/>
  <c r="R25" i="1"/>
  <c r="J22" i="1"/>
  <c r="Q28" i="1"/>
  <c r="N31" i="1"/>
  <c r="L14" i="1"/>
  <c r="L15" i="1"/>
  <c r="L16" i="1"/>
  <c r="L17" i="1"/>
  <c r="L19" i="1"/>
  <c r="L20" i="1"/>
  <c r="L24" i="1"/>
  <c r="L26" i="1"/>
  <c r="L27" i="1"/>
  <c r="L28" i="1"/>
  <c r="P28" i="1" s="1"/>
  <c r="K14" i="1"/>
  <c r="K15" i="1"/>
  <c r="K16" i="1"/>
  <c r="K17" i="1"/>
  <c r="K19" i="1"/>
  <c r="K20" i="1"/>
  <c r="K24" i="1"/>
  <c r="K26" i="1"/>
  <c r="K27" i="1"/>
  <c r="K28" i="1"/>
  <c r="J14" i="1"/>
  <c r="J15" i="1"/>
  <c r="J16" i="1"/>
  <c r="J17" i="1"/>
  <c r="J19" i="1"/>
  <c r="J20" i="1"/>
  <c r="J24" i="1"/>
  <c r="J26" i="1"/>
  <c r="J27" i="1"/>
  <c r="J28" i="1"/>
  <c r="N30" i="1"/>
  <c r="M25" i="1"/>
  <c r="M23" i="1" s="1"/>
  <c r="M31" i="1" s="1"/>
  <c r="D25" i="1"/>
  <c r="D23" i="1" s="1"/>
  <c r="Q30" i="1" l="1"/>
  <c r="N29" i="1"/>
  <c r="E31" i="1"/>
  <c r="E29" i="1" s="1"/>
  <c r="Q23" i="1"/>
  <c r="K23" i="1"/>
  <c r="P25" i="1"/>
  <c r="F31" i="1"/>
  <c r="F29" i="1" s="1"/>
  <c r="R23" i="1"/>
  <c r="M11" i="1"/>
  <c r="P11" i="1" s="1"/>
  <c r="O31" i="1"/>
  <c r="O11" i="1"/>
  <c r="R11" i="1" s="1"/>
  <c r="M30" i="1"/>
  <c r="M29" i="1" s="1"/>
  <c r="K12" i="1"/>
  <c r="L12" i="1"/>
  <c r="J18" i="1"/>
  <c r="J23" i="1"/>
  <c r="O30" i="1"/>
  <c r="K25" i="1"/>
  <c r="L25" i="1"/>
  <c r="N11" i="1"/>
  <c r="Q11" i="1" s="1"/>
  <c r="L23" i="1"/>
  <c r="J25" i="1"/>
  <c r="L11" i="1"/>
  <c r="L13" i="1"/>
  <c r="K13" i="1"/>
  <c r="R30" i="1" l="1"/>
  <c r="O29" i="1"/>
  <c r="K31" i="1"/>
  <c r="Q31" i="1"/>
  <c r="R31" i="1"/>
  <c r="D31" i="1"/>
  <c r="D29" i="1" s="1"/>
  <c r="P23" i="1"/>
  <c r="P30" i="1"/>
  <c r="J30" i="1"/>
  <c r="L31" i="1"/>
  <c r="P31" i="1" l="1"/>
  <c r="J31" i="1"/>
  <c r="K29" i="1"/>
  <c r="Q29" i="1"/>
  <c r="L29" i="1"/>
  <c r="R29" i="1"/>
  <c r="P29" i="1" l="1"/>
  <c r="J29" i="1"/>
</calcChain>
</file>

<file path=xl/sharedStrings.xml><?xml version="1.0" encoding="utf-8"?>
<sst xmlns="http://schemas.openxmlformats.org/spreadsheetml/2006/main" count="125" uniqueCount="89">
  <si>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</si>
  <si>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</si>
  <si>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</si>
  <si>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</si>
  <si>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</si>
  <si>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</si>
  <si>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</si>
  <si>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</si>
  <si>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</si>
  <si>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</si>
  <si>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</si>
  <si>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</si>
  <si>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</si>
  <si>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</si>
  <si>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</si>
  <si>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</si>
  <si>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</si>
  <si>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Предоставление грантов начинающим крестьянским (фермерским) хозяйствам</t>
  </si>
  <si>
    <t>Предоставление грантов на развитие семейных животноводческих ферм</t>
  </si>
  <si>
    <t>Организация и проведение ярмарочных и др. мероприятий способствующих сбыту сельскохозяйственной продукции и  сельскохозяйственных животных</t>
  </si>
  <si>
    <t>Государственная поддержка кредитования малых форм хозяйствования (возмещение процентной ставки по долгосрочным, среднесрочным и краткосрочным кредитам, взятым малыми формами хозяйствования)</t>
  </si>
  <si>
    <t>Администрирование отдельных государственных полномочий по поддержке сельскохозяйственного производства</t>
  </si>
  <si>
    <t>Развитие семейных животноводческих ферм, поддержка начинающих фермеров, поддержки иных мероприятий по развитию малых форм хозяйствования, реализуемых в рамках софинансирования муниципальных программ, из них по мероприятиям</t>
  </si>
  <si>
    <t>1.1.</t>
  </si>
  <si>
    <t>1.2.</t>
  </si>
  <si>
    <t xml:space="preserve">Подпрограмма  2  «Развитие малого и среднего  предпринимательства  на территории Добрянского муниципального района"  </t>
  </si>
  <si>
    <t>Поощрение учащихся общеобразовательных учреждений района в виде проведения  экскурсии по достопримечательностям района</t>
  </si>
  <si>
    <t>Субсидии вновь зарегистрированным и действующим менее одного года на момент принятия решения о предоставлении субсидии субъектам малого предпринимательства на возмещение части затрат по государственной регистрации юридического лица или индивидуального предпринимателя, расходов, связанных с началом предпринимательской деятельности</t>
  </si>
  <si>
    <t>Источники финансирования</t>
  </si>
  <si>
    <t>Краевой бюджет</t>
  </si>
  <si>
    <t xml:space="preserve">Местный бюджет </t>
  </si>
  <si>
    <t>Наименование источника финансирования</t>
  </si>
  <si>
    <t xml:space="preserve">МП-5 </t>
  </si>
  <si>
    <t>Проект бюджета</t>
  </si>
  <si>
    <t>Отклонения</t>
  </si>
  <si>
    <t>Средства местного бюджета</t>
  </si>
  <si>
    <t>Средства краевого бюджета</t>
  </si>
  <si>
    <t>Итого</t>
  </si>
  <si>
    <t>Государственная поддержка малого и среднего предпринимательства, включая крестьянские (фермерские) хозяйства, в том числе софинансирование отдельных мероприятий муниципальных целевых  программ, направленных на развитие малого и среднего предпринимательства из них по мероприятиям:</t>
  </si>
  <si>
    <t>Мероприятие</t>
  </si>
  <si>
    <t>№ п/п</t>
  </si>
  <si>
    <t>МП-5</t>
  </si>
  <si>
    <t>Отклонение</t>
  </si>
  <si>
    <t>Реестр расходных обязательств</t>
  </si>
  <si>
    <t>1.1.1.</t>
  </si>
  <si>
    <t>1.1.2.</t>
  </si>
  <si>
    <t>1.</t>
  </si>
  <si>
    <t>2.</t>
  </si>
  <si>
    <t xml:space="preserve">Подпрограмма 1 «Развитие малых форм хозяйствования  на территории Добрянского муниципального района» </t>
  </si>
  <si>
    <t>1.3.</t>
  </si>
  <si>
    <t>1.4.</t>
  </si>
  <si>
    <t>2.1.</t>
  </si>
  <si>
    <t>2.2.</t>
  </si>
  <si>
    <t>ИТОГО, в т.ч.</t>
  </si>
  <si>
    <t>краевой бюджет</t>
  </si>
  <si>
    <t>местный бюджет</t>
  </si>
  <si>
    <t>тыс. руб.</t>
  </si>
  <si>
    <t>2017   (гр.3-гр.6)</t>
  </si>
  <si>
    <t>2018  (гр.4-гр.7)</t>
  </si>
  <si>
    <t>2019   (гр.5-гр.8)</t>
  </si>
  <si>
    <t>Основное мероприятие  "Обеспечение выполнения полномочий субъектов Российской Федерации"</t>
  </si>
  <si>
    <t>Сравнительный анализ бюджетных ассигнований, предусмотренных проектом бюджета на 2017 - 2019 годы, объема финансирования МП-5 и расходных обязательств в разрезе мероприятий</t>
  </si>
  <si>
    <t>1 142,1</t>
  </si>
  <si>
    <t>1 217,7</t>
  </si>
  <si>
    <t>Таблица 24</t>
  </si>
  <si>
    <t>Приложения 19</t>
  </si>
  <si>
    <t>Субвенции, передаваемые в 2018-2019 годах в бюджеты муниципальных районов (городских округов) на расходы, необходимые органам местного самоуправления для администрирования отдельных государственных полномочий по поддержке сельскохозяйственного производства, тыс.рублей</t>
  </si>
  <si>
    <t>Наименование муниципальных образований</t>
  </si>
  <si>
    <t>2018 год</t>
  </si>
  <si>
    <t>2019 год</t>
  </si>
  <si>
    <t>р-н Добрянский</t>
  </si>
  <si>
    <t>Таблица 21</t>
  </si>
  <si>
    <t>Приложения 18</t>
  </si>
  <si>
    <t>Субвенции, передаваемые в 2017 году в бюджеты муниципальных районов (городских округов) на государственную поддержку кредитования малых форм хозяйствования</t>
  </si>
  <si>
    <t>№</t>
  </si>
  <si>
    <t>п/п</t>
  </si>
  <si>
    <t>Сумма,</t>
  </si>
  <si>
    <t>тыс.рублей</t>
  </si>
  <si>
    <t>Субвенции, передаваемые в 2018-2019 годах в бюджеты муниципальных районов (городских округов) на государственную поддержку кредитования малых форм хозяйствования, тыс.рублей</t>
  </si>
  <si>
    <t>Субвенции, передаваемые в 2017 году в бюджеты муниципальных районов (городских округов) на расходы, необходимые органам местного самоуправления для администрирования отдельных государственных полномочий по поддержке сельскохозяйственного производства</t>
  </si>
  <si>
    <t>2017   (гр.3-гр.12)</t>
  </si>
  <si>
    <t>2018  (гр.4-гр.13)</t>
  </si>
  <si>
    <t>2019   (гр.5-гр.14)</t>
  </si>
  <si>
    <t>2.2.1.</t>
  </si>
  <si>
    <t>2.2.2</t>
  </si>
  <si>
    <t>Субсидии на возмещение части затрат, связанных с приобретением субъектами малого и среднего предпринимательства, в том числе участниками инновационных территориальных кластеров, оборудования, включая затраты на монтаж оборудования, в целях создания, и (или) развития либо модернизации производства товаров (работ, услуг)</t>
  </si>
  <si>
    <t>к Заключению КСП ДМР</t>
  </si>
  <si>
    <t>от 21.11.2016 г.</t>
  </si>
  <si>
    <t xml:space="preserve">Приложение 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</si>
</sst>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4" borderId="0"/>
    <xf numFmtId="0" fontId="12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Fill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justify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/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4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0" fontId="13" fillId="0" borderId="0" xfId="0" applyFont="1" applyBorder="1" applyAlignment="1">
      <alignment vertical="top"/>
    </xf>
    <xf numFmtId="0" fontId="1" fillId="0" borderId="0" xfId="0" applyFont="1" applyBorder="1" applyAlignment="1">
      <alignment horizontal="justify" vertical="center"/>
    </xf>
    <xf numFmtId="0" fontId="0" fillId="0" borderId="0" xfId="0" applyBorder="1"/>
    <xf numFmtId="0" fontId="1" fillId="0" borderId="0" xfId="0" applyFont="1" applyBorder="1" applyAlignment="1">
      <alignment horizontal="justify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" fillId="0" borderId="0" xfId="0" applyFont="1" applyAlignment="1">
      <alignment horizontal="right"/>
    </xf>
  </cellXfs>
  <cellStyles count="3">
    <cellStyle name="Обычный" xfId="0" builtinId="0"/>
    <cellStyle name="Обычный 13" xfId="2"/>
    <cellStyle name="Обычный 5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2</xdr:row>
      <xdr:rowOff>0</xdr:rowOff>
    </xdr:from>
    <xdr:to>
      <xdr:col>2</xdr:col>
      <xdr:colOff>933450</xdr:colOff>
      <xdr:row>2</xdr:row>
      <xdr:rowOff>40821</xdr:rowOff>
    </xdr:to>
    <xdr:pic>
      <xdr:nvPicPr>
        <xdr:cNvPr id="18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885825</xdr:colOff>
      <xdr:row>2</xdr:row>
      <xdr:rowOff>0</xdr:rowOff>
    </xdr:from>
    <xdr:to>
      <xdr:col>2</xdr:col>
      <xdr:colOff>933450</xdr:colOff>
      <xdr:row>2</xdr:row>
      <xdr:rowOff>40821</xdr:rowOff>
    </xdr:to>
    <xdr:pic>
      <xdr:nvPicPr>
        <xdr:cNvPr id="19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885825</xdr:colOff>
      <xdr:row>2</xdr:row>
      <xdr:rowOff>0</xdr:rowOff>
    </xdr:from>
    <xdr:to>
      <xdr:col>2</xdr:col>
      <xdr:colOff>933450</xdr:colOff>
      <xdr:row>2</xdr:row>
      <xdr:rowOff>40821</xdr:rowOff>
    </xdr:to>
    <xdr:pic>
      <xdr:nvPicPr>
        <xdr:cNvPr id="20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885825</xdr:colOff>
      <xdr:row>2</xdr:row>
      <xdr:rowOff>0</xdr:rowOff>
    </xdr:from>
    <xdr:to>
      <xdr:col>2</xdr:col>
      <xdr:colOff>933450</xdr:colOff>
      <xdr:row>2</xdr:row>
      <xdr:rowOff>40821</xdr:rowOff>
    </xdr:to>
    <xdr:pic>
      <xdr:nvPicPr>
        <xdr:cNvPr id="21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2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3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4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5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6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7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8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438150</xdr:colOff>
      <xdr:row>26</xdr:row>
      <xdr:rowOff>0</xdr:rowOff>
    </xdr:from>
    <xdr:to>
      <xdr:col>2</xdr:col>
      <xdr:colOff>485775</xdr:colOff>
      <xdr:row>26</xdr:row>
      <xdr:rowOff>40821</xdr:rowOff>
    </xdr:to>
    <xdr:pic>
      <xdr:nvPicPr>
        <xdr:cNvPr id="69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790950" y="381000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123825</xdr:colOff>
      <xdr:row>19</xdr:row>
      <xdr:rowOff>0</xdr:rowOff>
    </xdr:from>
    <xdr:to>
      <xdr:col>2</xdr:col>
      <xdr:colOff>171450</xdr:colOff>
      <xdr:row>19</xdr:row>
      <xdr:rowOff>40821</xdr:rowOff>
    </xdr:to>
    <xdr:pic>
      <xdr:nvPicPr>
        <xdr:cNvPr id="70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123825</xdr:colOff>
      <xdr:row>19</xdr:row>
      <xdr:rowOff>0</xdr:rowOff>
    </xdr:from>
    <xdr:to>
      <xdr:col>2</xdr:col>
      <xdr:colOff>171450</xdr:colOff>
      <xdr:row>19</xdr:row>
      <xdr:rowOff>40821</xdr:rowOff>
    </xdr:to>
    <xdr:pic>
      <xdr:nvPicPr>
        <xdr:cNvPr id="71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123825</xdr:colOff>
      <xdr:row>19</xdr:row>
      <xdr:rowOff>0</xdr:rowOff>
    </xdr:from>
    <xdr:to>
      <xdr:col>2</xdr:col>
      <xdr:colOff>171450</xdr:colOff>
      <xdr:row>19</xdr:row>
      <xdr:rowOff>40821</xdr:rowOff>
    </xdr:to>
    <xdr:pic>
      <xdr:nvPicPr>
        <xdr:cNvPr id="72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123825</xdr:colOff>
      <xdr:row>19</xdr:row>
      <xdr:rowOff>0</xdr:rowOff>
    </xdr:from>
    <xdr:to>
      <xdr:col>2</xdr:col>
      <xdr:colOff>171450</xdr:colOff>
      <xdr:row>19</xdr:row>
      <xdr:rowOff>40821</xdr:rowOff>
    </xdr:to>
    <xdr:pic>
      <xdr:nvPicPr>
        <xdr:cNvPr id="73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4766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7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7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76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77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78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79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80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 editAs="oneCell">
    <xdr:from>
      <xdr:col>2</xdr:col>
      <xdr:colOff>314325</xdr:colOff>
      <xdr:row>11</xdr:row>
      <xdr:rowOff>0</xdr:rowOff>
    </xdr:from>
    <xdr:to>
      <xdr:col>2</xdr:col>
      <xdr:colOff>361950</xdr:colOff>
      <xdr:row>11</xdr:row>
      <xdr:rowOff>40821</xdr:rowOff>
    </xdr:to>
    <xdr:pic>
      <xdr:nvPicPr>
        <xdr:cNvPr id="81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cstate="print"/>
        <a:srcRect/>
        <a:stretch>
          <a:fillRect/>
        </a:stretch>
      </xdr:blipFill>
      <xdr:spPr bwMode="auto">
        <a:xfrm>
          <a:off x="3667125" y="352425"/>
          <a:ext cx="47625" cy="40821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Normal="100" workbookViewId="0">
      <selection activeCell="B8" sqref="B8:B9"/>
    </sheetView>
  </sheetViews>
  <sheetFormatPr defaultRowHeight="15" x14ac:dyDescent="0.25"/>
  <cols>
    <col min="1" max="1" width="5.85546875" customWidth="1"/>
    <col min="2" max="2" width="41.42578125" customWidth="1"/>
    <col min="3" max="3" width="18.85546875" hidden="1" customWidth="1"/>
    <col min="4" max="4" width="9.140625" customWidth="1"/>
    <col min="13" max="13" width="11.85546875" customWidth="1"/>
    <col min="14" max="14" width="11.7109375" customWidth="1"/>
    <col min="15" max="15" width="11.85546875" customWidth="1"/>
  </cols>
  <sheetData>
    <row r="1" spans="1:18" ht="15.75" x14ac:dyDescent="0.25">
      <c r="P1" s="63"/>
      <c r="Q1" s="64" t="s">
        <v>88</v>
      </c>
      <c r="R1" s="65"/>
    </row>
    <row r="2" spans="1:18" ht="15.75" x14ac:dyDescent="0.25">
      <c r="P2" s="66" t="s">
        <v>86</v>
      </c>
      <c r="Q2" s="66"/>
      <c r="R2" s="66"/>
    </row>
    <row r="3" spans="1:18" ht="15.75" x14ac:dyDescent="0.25">
      <c r="Q3" s="66" t="s">
        <v>87</v>
      </c>
      <c r="R3" s="66"/>
    </row>
    <row r="5" spans="1:18" ht="39.75" customHeight="1" x14ac:dyDescent="0.25">
      <c r="A5" s="47" t="s">
        <v>61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</row>
    <row r="6" spans="1:18" x14ac:dyDescent="0.25">
      <c r="B6" s="5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56</v>
      </c>
    </row>
    <row r="8" spans="1:18" s="1" customFormat="1" ht="15.75" customHeight="1" x14ac:dyDescent="0.25">
      <c r="A8" s="49" t="s">
        <v>40</v>
      </c>
      <c r="B8" s="50" t="s">
        <v>39</v>
      </c>
      <c r="C8" s="51" t="s">
        <v>28</v>
      </c>
      <c r="D8" s="53" t="s">
        <v>33</v>
      </c>
      <c r="E8" s="54"/>
      <c r="F8" s="55"/>
      <c r="G8" s="49" t="s">
        <v>41</v>
      </c>
      <c r="H8" s="49"/>
      <c r="I8" s="49"/>
      <c r="J8" s="50" t="s">
        <v>42</v>
      </c>
      <c r="K8" s="50"/>
      <c r="L8" s="50"/>
      <c r="M8" s="49" t="s">
        <v>43</v>
      </c>
      <c r="N8" s="49"/>
      <c r="O8" s="49"/>
      <c r="P8" s="49" t="s">
        <v>42</v>
      </c>
      <c r="Q8" s="49"/>
      <c r="R8" s="49"/>
    </row>
    <row r="9" spans="1:18" s="2" customFormat="1" ht="45" x14ac:dyDescent="0.25">
      <c r="A9" s="49"/>
      <c r="B9" s="50"/>
      <c r="C9" s="52"/>
      <c r="D9" s="7">
        <v>2017</v>
      </c>
      <c r="E9" s="7">
        <v>2018</v>
      </c>
      <c r="F9" s="7">
        <v>2019</v>
      </c>
      <c r="G9" s="7">
        <v>2017</v>
      </c>
      <c r="H9" s="7">
        <v>2018</v>
      </c>
      <c r="I9" s="7">
        <v>2019</v>
      </c>
      <c r="J9" s="7" t="s">
        <v>57</v>
      </c>
      <c r="K9" s="7" t="s">
        <v>58</v>
      </c>
      <c r="L9" s="7" t="s">
        <v>59</v>
      </c>
      <c r="M9" s="7">
        <v>2017</v>
      </c>
      <c r="N9" s="7">
        <v>2018</v>
      </c>
      <c r="O9" s="7">
        <v>2019</v>
      </c>
      <c r="P9" s="7" t="s">
        <v>80</v>
      </c>
      <c r="Q9" s="7" t="s">
        <v>81</v>
      </c>
      <c r="R9" s="7" t="s">
        <v>82</v>
      </c>
    </row>
    <row r="10" spans="1:18" s="3" customFormat="1" ht="15.75" x14ac:dyDescent="0.25">
      <c r="A10" s="8" t="s">
        <v>0</v>
      </c>
      <c r="B10" s="8" t="s">
        <v>1</v>
      </c>
      <c r="C10" s="9"/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8" t="s">
        <v>10</v>
      </c>
      <c r="M10" s="8" t="s">
        <v>11</v>
      </c>
      <c r="N10" s="8" t="s">
        <v>12</v>
      </c>
      <c r="O10" s="8" t="s">
        <v>13</v>
      </c>
      <c r="P10" s="8" t="s">
        <v>14</v>
      </c>
      <c r="Q10" s="8" t="s">
        <v>15</v>
      </c>
      <c r="R10" s="8" t="s">
        <v>16</v>
      </c>
    </row>
    <row r="11" spans="1:18" ht="56.25" customHeight="1" x14ac:dyDescent="0.25">
      <c r="A11" s="10" t="s">
        <v>46</v>
      </c>
      <c r="B11" s="11" t="s">
        <v>48</v>
      </c>
      <c r="C11" s="12"/>
      <c r="D11" s="6">
        <f>D12+D13</f>
        <v>1587.7</v>
      </c>
      <c r="E11" s="6">
        <f t="shared" ref="E11:F11" si="0">E12+E13</f>
        <v>1067.7</v>
      </c>
      <c r="F11" s="6">
        <f t="shared" si="0"/>
        <v>1067.7</v>
      </c>
      <c r="G11" s="6">
        <f>G12+G13</f>
        <v>992.1</v>
      </c>
      <c r="H11" s="6">
        <f t="shared" ref="H11" si="1">H12+H13</f>
        <v>992.1</v>
      </c>
      <c r="I11" s="6">
        <f t="shared" ref="I11" si="2">I12+I13</f>
        <v>992.1</v>
      </c>
      <c r="J11" s="6">
        <f>D11-G11</f>
        <v>595.6</v>
      </c>
      <c r="K11" s="6">
        <f>E11-H11</f>
        <v>75.600000000000023</v>
      </c>
      <c r="L11" s="6">
        <f t="shared" ref="K11:L26" si="3">F11-I11</f>
        <v>75.600000000000023</v>
      </c>
      <c r="M11" s="6">
        <f t="shared" ref="M11:O11" si="4">M12+M13</f>
        <v>1587.7</v>
      </c>
      <c r="N11" s="6">
        <f t="shared" si="4"/>
        <v>1067.7</v>
      </c>
      <c r="O11" s="6">
        <f t="shared" si="4"/>
        <v>1067.7</v>
      </c>
      <c r="P11" s="6">
        <f>D11-M11</f>
        <v>0</v>
      </c>
      <c r="Q11" s="6">
        <f>E11-N11</f>
        <v>0</v>
      </c>
      <c r="R11" s="6">
        <f>F11-O11</f>
        <v>0</v>
      </c>
    </row>
    <row r="12" spans="1:18" ht="16.5" customHeight="1" x14ac:dyDescent="0.25">
      <c r="A12" s="13"/>
      <c r="B12" s="14" t="s">
        <v>54</v>
      </c>
      <c r="C12" s="12"/>
      <c r="D12" s="15">
        <f t="shared" ref="D12:I12" si="5">D18+D21</f>
        <v>575.6</v>
      </c>
      <c r="E12" s="15">
        <f t="shared" si="5"/>
        <v>575.6</v>
      </c>
      <c r="F12" s="15">
        <f t="shared" si="5"/>
        <v>575.6</v>
      </c>
      <c r="G12" s="15">
        <f t="shared" si="5"/>
        <v>0</v>
      </c>
      <c r="H12" s="15">
        <f t="shared" si="5"/>
        <v>0</v>
      </c>
      <c r="I12" s="15">
        <f t="shared" si="5"/>
        <v>0</v>
      </c>
      <c r="J12" s="6">
        <f>D12-G12</f>
        <v>575.6</v>
      </c>
      <c r="K12" s="6">
        <f t="shared" si="3"/>
        <v>575.6</v>
      </c>
      <c r="L12" s="6">
        <f t="shared" si="3"/>
        <v>575.6</v>
      </c>
      <c r="M12" s="15">
        <f>M18+M21</f>
        <v>575.6</v>
      </c>
      <c r="N12" s="15">
        <f>N18+N21</f>
        <v>575.6</v>
      </c>
      <c r="O12" s="15">
        <f>O18+O21</f>
        <v>575.6</v>
      </c>
      <c r="P12" s="6">
        <f t="shared" ref="P12:P27" si="6">D12-M12</f>
        <v>0</v>
      </c>
      <c r="Q12" s="6">
        <f t="shared" ref="Q12:Q27" si="7">E12-N12</f>
        <v>0</v>
      </c>
      <c r="R12" s="6">
        <f t="shared" ref="R12:R27" si="8">F12-O12</f>
        <v>0</v>
      </c>
    </row>
    <row r="13" spans="1:18" ht="16.5" customHeight="1" x14ac:dyDescent="0.25">
      <c r="A13" s="13"/>
      <c r="B13" s="14" t="s">
        <v>55</v>
      </c>
      <c r="C13" s="12"/>
      <c r="D13" s="15">
        <f>D15+D16+D17</f>
        <v>1012.1</v>
      </c>
      <c r="E13" s="15">
        <f t="shared" ref="E13:F13" si="9">E15+E16+E17</f>
        <v>492.1</v>
      </c>
      <c r="F13" s="15">
        <f t="shared" si="9"/>
        <v>492.1</v>
      </c>
      <c r="G13" s="15">
        <f>G15+G16+G17</f>
        <v>992.1</v>
      </c>
      <c r="H13" s="15">
        <f t="shared" ref="H13:I13" si="10">H15+H16+H17</f>
        <v>992.1</v>
      </c>
      <c r="I13" s="15">
        <f t="shared" si="10"/>
        <v>992.1</v>
      </c>
      <c r="J13" s="15">
        <f>D13-G13</f>
        <v>20</v>
      </c>
      <c r="K13" s="15">
        <f t="shared" ref="K13:L13" si="11">K14+K17</f>
        <v>-500</v>
      </c>
      <c r="L13" s="15">
        <f t="shared" si="11"/>
        <v>-500</v>
      </c>
      <c r="M13" s="15">
        <f>M15+M16+M17</f>
        <v>1012.1</v>
      </c>
      <c r="N13" s="15">
        <f t="shared" ref="N13:O13" si="12">N15+N16+N17</f>
        <v>492.1</v>
      </c>
      <c r="O13" s="15">
        <f t="shared" si="12"/>
        <v>492.1</v>
      </c>
      <c r="P13" s="6">
        <f t="shared" si="6"/>
        <v>0</v>
      </c>
      <c r="Q13" s="6">
        <f t="shared" si="7"/>
        <v>0</v>
      </c>
      <c r="R13" s="6">
        <f t="shared" si="8"/>
        <v>0</v>
      </c>
    </row>
    <row r="14" spans="1:18" ht="104.25" customHeight="1" x14ac:dyDescent="0.25">
      <c r="A14" s="16" t="s">
        <v>23</v>
      </c>
      <c r="B14" s="17" t="s">
        <v>22</v>
      </c>
      <c r="C14" s="18" t="s">
        <v>30</v>
      </c>
      <c r="D14" s="15">
        <f>D15+D16</f>
        <v>972.1</v>
      </c>
      <c r="E14" s="15">
        <f t="shared" ref="E14:F14" si="13">E15+E16</f>
        <v>472.1</v>
      </c>
      <c r="F14" s="15">
        <f t="shared" si="13"/>
        <v>472.1</v>
      </c>
      <c r="G14" s="15">
        <v>972.1</v>
      </c>
      <c r="H14" s="15">
        <v>972.1</v>
      </c>
      <c r="I14" s="15">
        <v>972.1</v>
      </c>
      <c r="J14" s="6">
        <f t="shared" ref="J14:L31" si="14">D14-G14</f>
        <v>0</v>
      </c>
      <c r="K14" s="6">
        <f t="shared" si="3"/>
        <v>-500</v>
      </c>
      <c r="L14" s="6">
        <f t="shared" si="3"/>
        <v>-500</v>
      </c>
      <c r="M14" s="45">
        <f>M15+M16</f>
        <v>972.1</v>
      </c>
      <c r="N14" s="45">
        <f>N15+N16</f>
        <v>472.1</v>
      </c>
      <c r="O14" s="45">
        <f>O15+O16</f>
        <v>472.1</v>
      </c>
      <c r="P14" s="6">
        <f t="shared" si="6"/>
        <v>0</v>
      </c>
      <c r="Q14" s="6">
        <f t="shared" si="7"/>
        <v>0</v>
      </c>
      <c r="R14" s="6">
        <f t="shared" si="8"/>
        <v>0</v>
      </c>
    </row>
    <row r="15" spans="1:18" ht="53.25" customHeight="1" x14ac:dyDescent="0.25">
      <c r="A15" s="16" t="s">
        <v>44</v>
      </c>
      <c r="B15" s="17" t="s">
        <v>17</v>
      </c>
      <c r="C15" s="18" t="s">
        <v>30</v>
      </c>
      <c r="D15" s="6">
        <v>472.1</v>
      </c>
      <c r="E15" s="6">
        <v>472.1</v>
      </c>
      <c r="F15" s="6">
        <v>472.1</v>
      </c>
      <c r="G15" s="6">
        <v>472.1</v>
      </c>
      <c r="H15" s="6">
        <v>472.1</v>
      </c>
      <c r="I15" s="6">
        <v>472.1</v>
      </c>
      <c r="J15" s="6">
        <f t="shared" si="14"/>
        <v>0</v>
      </c>
      <c r="K15" s="6">
        <f t="shared" si="3"/>
        <v>0</v>
      </c>
      <c r="L15" s="6">
        <f t="shared" si="3"/>
        <v>0</v>
      </c>
      <c r="M15" s="6">
        <v>472.1</v>
      </c>
      <c r="N15" s="6">
        <v>472.1</v>
      </c>
      <c r="O15" s="6">
        <v>472.1</v>
      </c>
      <c r="P15" s="6">
        <f t="shared" si="6"/>
        <v>0</v>
      </c>
      <c r="Q15" s="6">
        <f t="shared" si="7"/>
        <v>0</v>
      </c>
      <c r="R15" s="6">
        <f t="shared" si="8"/>
        <v>0</v>
      </c>
    </row>
    <row r="16" spans="1:18" ht="43.5" customHeight="1" x14ac:dyDescent="0.25">
      <c r="A16" s="16" t="s">
        <v>45</v>
      </c>
      <c r="B16" s="17" t="s">
        <v>18</v>
      </c>
      <c r="C16" s="18" t="s">
        <v>30</v>
      </c>
      <c r="D16" s="6">
        <v>500</v>
      </c>
      <c r="E16" s="6">
        <v>0</v>
      </c>
      <c r="F16" s="6">
        <v>0</v>
      </c>
      <c r="G16" s="6">
        <v>500</v>
      </c>
      <c r="H16" s="6">
        <v>500</v>
      </c>
      <c r="I16" s="6">
        <v>500</v>
      </c>
      <c r="J16" s="6">
        <f t="shared" si="14"/>
        <v>0</v>
      </c>
      <c r="K16" s="6">
        <f t="shared" si="3"/>
        <v>-500</v>
      </c>
      <c r="L16" s="6">
        <f t="shared" si="3"/>
        <v>-500</v>
      </c>
      <c r="M16" s="6">
        <v>500</v>
      </c>
      <c r="N16" s="6">
        <v>0</v>
      </c>
      <c r="O16" s="6">
        <v>0</v>
      </c>
      <c r="P16" s="6">
        <f t="shared" si="6"/>
        <v>0</v>
      </c>
      <c r="Q16" s="6">
        <f t="shared" si="7"/>
        <v>0</v>
      </c>
      <c r="R16" s="6">
        <f t="shared" si="8"/>
        <v>0</v>
      </c>
    </row>
    <row r="17" spans="1:18" ht="66.75" customHeight="1" x14ac:dyDescent="0.25">
      <c r="A17" s="16" t="s">
        <v>24</v>
      </c>
      <c r="B17" s="17" t="s">
        <v>19</v>
      </c>
      <c r="C17" s="19" t="s">
        <v>30</v>
      </c>
      <c r="D17" s="6">
        <v>40</v>
      </c>
      <c r="E17" s="6">
        <v>20</v>
      </c>
      <c r="F17" s="6">
        <v>20</v>
      </c>
      <c r="G17" s="6">
        <v>20</v>
      </c>
      <c r="H17" s="6">
        <v>20</v>
      </c>
      <c r="I17" s="6">
        <v>20</v>
      </c>
      <c r="J17" s="6">
        <f t="shared" si="14"/>
        <v>20</v>
      </c>
      <c r="K17" s="6">
        <f t="shared" si="3"/>
        <v>0</v>
      </c>
      <c r="L17" s="6">
        <f t="shared" si="3"/>
        <v>0</v>
      </c>
      <c r="M17" s="46">
        <v>40</v>
      </c>
      <c r="N17" s="46">
        <v>20</v>
      </c>
      <c r="O17" s="46">
        <v>20</v>
      </c>
      <c r="P17" s="6">
        <f>D17-M17</f>
        <v>0</v>
      </c>
      <c r="Q17" s="6">
        <f>E17-N17</f>
        <v>0</v>
      </c>
      <c r="R17" s="6">
        <f>F17-O17</f>
        <v>0</v>
      </c>
    </row>
    <row r="18" spans="1:18" ht="75.75" customHeight="1" x14ac:dyDescent="0.25">
      <c r="A18" s="16" t="s">
        <v>49</v>
      </c>
      <c r="B18" s="17" t="s">
        <v>20</v>
      </c>
      <c r="C18" s="18" t="s">
        <v>29</v>
      </c>
      <c r="D18" s="6">
        <v>70</v>
      </c>
      <c r="E18" s="6">
        <v>70</v>
      </c>
      <c r="F18" s="6">
        <v>70</v>
      </c>
      <c r="G18" s="6">
        <v>0</v>
      </c>
      <c r="H18" s="6">
        <v>0</v>
      </c>
      <c r="I18" s="6">
        <v>0</v>
      </c>
      <c r="J18" s="6">
        <f t="shared" si="14"/>
        <v>70</v>
      </c>
      <c r="K18" s="6">
        <f>E18-H18</f>
        <v>70</v>
      </c>
      <c r="L18" s="6">
        <f>F18-I18</f>
        <v>70</v>
      </c>
      <c r="M18" s="46">
        <v>70</v>
      </c>
      <c r="N18" s="46">
        <v>70</v>
      </c>
      <c r="O18" s="46">
        <v>70</v>
      </c>
      <c r="P18" s="6">
        <f t="shared" si="6"/>
        <v>0</v>
      </c>
      <c r="Q18" s="6">
        <f t="shared" si="7"/>
        <v>0</v>
      </c>
      <c r="R18" s="6">
        <f t="shared" si="8"/>
        <v>0</v>
      </c>
    </row>
    <row r="19" spans="1:18" ht="62.25" hidden="1" customHeight="1" x14ac:dyDescent="0.25">
      <c r="A19" s="16" t="s">
        <v>50</v>
      </c>
      <c r="B19" s="17" t="s">
        <v>21</v>
      </c>
      <c r="C19" s="18" t="s">
        <v>29</v>
      </c>
      <c r="D19" s="6">
        <v>373.7</v>
      </c>
      <c r="E19" s="6">
        <v>373.7</v>
      </c>
      <c r="F19" s="6">
        <v>373.7</v>
      </c>
      <c r="G19" s="6">
        <v>373.7</v>
      </c>
      <c r="H19" s="6">
        <v>373.7</v>
      </c>
      <c r="I19" s="6">
        <v>373.7</v>
      </c>
      <c r="J19" s="6">
        <f t="shared" si="14"/>
        <v>0</v>
      </c>
      <c r="K19" s="6">
        <f t="shared" si="3"/>
        <v>0</v>
      </c>
      <c r="L19" s="6">
        <f t="shared" si="3"/>
        <v>0</v>
      </c>
      <c r="M19" s="46">
        <v>0</v>
      </c>
      <c r="N19" s="46">
        <v>0</v>
      </c>
      <c r="O19" s="46">
        <v>0</v>
      </c>
      <c r="P19" s="6">
        <f t="shared" si="6"/>
        <v>373.7</v>
      </c>
      <c r="Q19" s="6">
        <f t="shared" si="7"/>
        <v>373.7</v>
      </c>
      <c r="R19" s="6">
        <f t="shared" si="8"/>
        <v>373.7</v>
      </c>
    </row>
    <row r="20" spans="1:18" ht="18" hidden="1" customHeight="1" x14ac:dyDescent="0.25">
      <c r="A20" s="16"/>
      <c r="B20" s="17" t="s">
        <v>54</v>
      </c>
      <c r="C20" s="18"/>
      <c r="D20" s="6">
        <v>373.7</v>
      </c>
      <c r="E20" s="6">
        <v>373.7</v>
      </c>
      <c r="F20" s="6">
        <v>373.7</v>
      </c>
      <c r="G20" s="6">
        <v>373.7</v>
      </c>
      <c r="H20" s="6">
        <v>373.7</v>
      </c>
      <c r="I20" s="6">
        <v>373.7</v>
      </c>
      <c r="J20" s="6">
        <f t="shared" si="14"/>
        <v>0</v>
      </c>
      <c r="K20" s="6">
        <f t="shared" si="3"/>
        <v>0</v>
      </c>
      <c r="L20" s="6">
        <f t="shared" si="3"/>
        <v>0</v>
      </c>
      <c r="M20" s="46">
        <v>0</v>
      </c>
      <c r="N20" s="46">
        <v>0</v>
      </c>
      <c r="O20" s="46">
        <v>0</v>
      </c>
      <c r="P20" s="6">
        <f t="shared" si="6"/>
        <v>373.7</v>
      </c>
      <c r="Q20" s="6">
        <f t="shared" si="7"/>
        <v>373.7</v>
      </c>
      <c r="R20" s="6">
        <f t="shared" si="8"/>
        <v>373.7</v>
      </c>
    </row>
    <row r="21" spans="1:18" ht="55.5" hidden="1" customHeight="1" x14ac:dyDescent="0.25">
      <c r="A21" s="16"/>
      <c r="B21" s="11" t="s">
        <v>60</v>
      </c>
      <c r="C21" s="20"/>
      <c r="D21" s="6">
        <v>505.6</v>
      </c>
      <c r="E21" s="6">
        <v>505.6</v>
      </c>
      <c r="F21" s="6">
        <v>505.6</v>
      </c>
      <c r="G21" s="6">
        <v>0</v>
      </c>
      <c r="H21" s="6">
        <v>0</v>
      </c>
      <c r="I21" s="6">
        <v>0</v>
      </c>
      <c r="J21" s="6">
        <f t="shared" si="14"/>
        <v>505.6</v>
      </c>
      <c r="K21" s="6">
        <f t="shared" si="3"/>
        <v>505.6</v>
      </c>
      <c r="L21" s="6">
        <f t="shared" si="3"/>
        <v>505.6</v>
      </c>
      <c r="M21" s="46">
        <v>505.6</v>
      </c>
      <c r="N21" s="46">
        <f>N22</f>
        <v>505.6</v>
      </c>
      <c r="O21" s="46">
        <f>O22</f>
        <v>505.6</v>
      </c>
      <c r="P21" s="6">
        <f t="shared" si="6"/>
        <v>0</v>
      </c>
      <c r="Q21" s="6">
        <f t="shared" si="7"/>
        <v>0</v>
      </c>
      <c r="R21" s="6">
        <f t="shared" si="8"/>
        <v>0</v>
      </c>
    </row>
    <row r="22" spans="1:18" ht="54" customHeight="1" x14ac:dyDescent="0.25">
      <c r="A22" s="16" t="s">
        <v>50</v>
      </c>
      <c r="B22" s="17" t="s">
        <v>21</v>
      </c>
      <c r="C22" s="20"/>
      <c r="D22" s="6">
        <v>505.6</v>
      </c>
      <c r="E22" s="6">
        <v>505.6</v>
      </c>
      <c r="F22" s="6">
        <v>505.6</v>
      </c>
      <c r="G22" s="6">
        <v>0</v>
      </c>
      <c r="H22" s="6">
        <v>0</v>
      </c>
      <c r="I22" s="6">
        <v>0</v>
      </c>
      <c r="J22" s="6">
        <f t="shared" si="14"/>
        <v>505.6</v>
      </c>
      <c r="K22" s="6">
        <f t="shared" si="3"/>
        <v>505.6</v>
      </c>
      <c r="L22" s="6">
        <f t="shared" si="3"/>
        <v>505.6</v>
      </c>
      <c r="M22" s="46">
        <v>505.6</v>
      </c>
      <c r="N22" s="46">
        <v>505.6</v>
      </c>
      <c r="O22" s="46">
        <v>505.6</v>
      </c>
      <c r="P22" s="6">
        <f t="shared" si="6"/>
        <v>0</v>
      </c>
      <c r="Q22" s="6">
        <f t="shared" si="7"/>
        <v>0</v>
      </c>
      <c r="R22" s="6">
        <f t="shared" si="8"/>
        <v>0</v>
      </c>
    </row>
    <row r="23" spans="1:18" ht="60" x14ac:dyDescent="0.25">
      <c r="A23" s="10" t="s">
        <v>47</v>
      </c>
      <c r="B23" s="11" t="s">
        <v>25</v>
      </c>
      <c r="C23" s="20"/>
      <c r="D23" s="6">
        <f>D24+D25</f>
        <v>150</v>
      </c>
      <c r="E23" s="6">
        <f t="shared" ref="E23:I23" si="15">E24+E25</f>
        <v>150</v>
      </c>
      <c r="F23" s="6">
        <f t="shared" si="15"/>
        <v>150</v>
      </c>
      <c r="G23" s="6">
        <f t="shared" si="15"/>
        <v>150</v>
      </c>
      <c r="H23" s="6">
        <f t="shared" si="15"/>
        <v>150</v>
      </c>
      <c r="I23" s="6">
        <f t="shared" si="15"/>
        <v>150</v>
      </c>
      <c r="J23" s="6">
        <f t="shared" si="14"/>
        <v>0</v>
      </c>
      <c r="K23" s="6">
        <f t="shared" si="3"/>
        <v>0</v>
      </c>
      <c r="L23" s="6">
        <f t="shared" si="3"/>
        <v>0</v>
      </c>
      <c r="M23" s="46">
        <f>M24+M25</f>
        <v>150</v>
      </c>
      <c r="N23" s="46">
        <f t="shared" ref="N23:O23" si="16">N24+N25</f>
        <v>150</v>
      </c>
      <c r="O23" s="46">
        <f t="shared" si="16"/>
        <v>150</v>
      </c>
      <c r="P23" s="6">
        <f t="shared" si="6"/>
        <v>0</v>
      </c>
      <c r="Q23" s="6">
        <f t="shared" si="7"/>
        <v>0</v>
      </c>
      <c r="R23" s="6">
        <f t="shared" si="8"/>
        <v>0</v>
      </c>
    </row>
    <row r="24" spans="1:18" ht="60" x14ac:dyDescent="0.25">
      <c r="A24" s="10" t="s">
        <v>51</v>
      </c>
      <c r="B24" s="21" t="s">
        <v>26</v>
      </c>
      <c r="C24" s="7" t="s">
        <v>30</v>
      </c>
      <c r="D24" s="6">
        <v>20</v>
      </c>
      <c r="E24" s="6">
        <v>20</v>
      </c>
      <c r="F24" s="6">
        <v>20</v>
      </c>
      <c r="G24" s="6">
        <v>20</v>
      </c>
      <c r="H24" s="6">
        <v>20</v>
      </c>
      <c r="I24" s="6">
        <v>20</v>
      </c>
      <c r="J24" s="6">
        <f t="shared" si="14"/>
        <v>0</v>
      </c>
      <c r="K24" s="6">
        <f t="shared" si="3"/>
        <v>0</v>
      </c>
      <c r="L24" s="6">
        <f t="shared" si="3"/>
        <v>0</v>
      </c>
      <c r="M24" s="6">
        <v>20</v>
      </c>
      <c r="N24" s="6">
        <v>20</v>
      </c>
      <c r="O24" s="6">
        <v>20</v>
      </c>
      <c r="P24" s="6">
        <f t="shared" si="6"/>
        <v>0</v>
      </c>
      <c r="Q24" s="6">
        <f t="shared" si="7"/>
        <v>0</v>
      </c>
      <c r="R24" s="6">
        <f t="shared" si="8"/>
        <v>0</v>
      </c>
    </row>
    <row r="25" spans="1:18" ht="126.75" customHeight="1" x14ac:dyDescent="0.25">
      <c r="A25" s="10" t="s">
        <v>52</v>
      </c>
      <c r="B25" s="21" t="s">
        <v>38</v>
      </c>
      <c r="C25" s="7" t="s">
        <v>30</v>
      </c>
      <c r="D25" s="6">
        <f>D26+D27</f>
        <v>130</v>
      </c>
      <c r="E25" s="6">
        <f t="shared" ref="E25:G25" si="17">E26+E27</f>
        <v>130</v>
      </c>
      <c r="F25" s="6">
        <f t="shared" si="17"/>
        <v>130</v>
      </c>
      <c r="G25" s="6">
        <f t="shared" si="17"/>
        <v>130</v>
      </c>
      <c r="H25" s="6">
        <f t="shared" ref="H25" si="18">H26+H27</f>
        <v>130</v>
      </c>
      <c r="I25" s="6">
        <f t="shared" ref="I25" si="19">I26+I27</f>
        <v>130</v>
      </c>
      <c r="J25" s="6">
        <f t="shared" si="14"/>
        <v>0</v>
      </c>
      <c r="K25" s="6">
        <f t="shared" si="3"/>
        <v>0</v>
      </c>
      <c r="L25" s="6">
        <f t="shared" si="3"/>
        <v>0</v>
      </c>
      <c r="M25" s="6">
        <f t="shared" ref="M25" si="20">M26+M27</f>
        <v>130</v>
      </c>
      <c r="N25" s="6">
        <f t="shared" ref="N25:O25" si="21">N26+N27</f>
        <v>130</v>
      </c>
      <c r="O25" s="6">
        <f t="shared" si="21"/>
        <v>130</v>
      </c>
      <c r="P25" s="6">
        <f t="shared" si="6"/>
        <v>0</v>
      </c>
      <c r="Q25" s="6">
        <f t="shared" si="7"/>
        <v>0</v>
      </c>
      <c r="R25" s="6">
        <f t="shared" si="8"/>
        <v>0</v>
      </c>
    </row>
    <row r="26" spans="1:18" ht="144" customHeight="1" x14ac:dyDescent="0.25">
      <c r="A26" s="22" t="s">
        <v>83</v>
      </c>
      <c r="B26" s="21" t="s">
        <v>27</v>
      </c>
      <c r="C26" s="23" t="s">
        <v>30</v>
      </c>
      <c r="D26" s="24">
        <v>30</v>
      </c>
      <c r="E26" s="24">
        <v>30</v>
      </c>
      <c r="F26" s="24">
        <v>30</v>
      </c>
      <c r="G26" s="24">
        <v>30</v>
      </c>
      <c r="H26" s="24">
        <v>30</v>
      </c>
      <c r="I26" s="24">
        <v>30</v>
      </c>
      <c r="J26" s="6">
        <f t="shared" si="14"/>
        <v>0</v>
      </c>
      <c r="K26" s="6">
        <f t="shared" si="3"/>
        <v>0</v>
      </c>
      <c r="L26" s="6">
        <f t="shared" si="3"/>
        <v>0</v>
      </c>
      <c r="M26" s="24">
        <v>30</v>
      </c>
      <c r="N26" s="24">
        <v>30</v>
      </c>
      <c r="O26" s="24">
        <v>30</v>
      </c>
      <c r="P26" s="6">
        <f t="shared" si="6"/>
        <v>0</v>
      </c>
      <c r="Q26" s="6">
        <f t="shared" si="7"/>
        <v>0</v>
      </c>
      <c r="R26" s="6">
        <f t="shared" si="8"/>
        <v>0</v>
      </c>
    </row>
    <row r="27" spans="1:18" ht="153.75" customHeight="1" x14ac:dyDescent="0.25">
      <c r="A27" s="25" t="s">
        <v>84</v>
      </c>
      <c r="B27" s="17" t="s">
        <v>85</v>
      </c>
      <c r="C27" s="23" t="s">
        <v>30</v>
      </c>
      <c r="D27" s="26">
        <v>100</v>
      </c>
      <c r="E27" s="26">
        <v>100</v>
      </c>
      <c r="F27" s="26">
        <v>100</v>
      </c>
      <c r="G27" s="26">
        <v>100</v>
      </c>
      <c r="H27" s="26">
        <v>100</v>
      </c>
      <c r="I27" s="26">
        <v>100</v>
      </c>
      <c r="J27" s="6">
        <f t="shared" si="14"/>
        <v>0</v>
      </c>
      <c r="K27" s="6">
        <f t="shared" si="14"/>
        <v>0</v>
      </c>
      <c r="L27" s="6">
        <f t="shared" si="14"/>
        <v>0</v>
      </c>
      <c r="M27" s="26">
        <v>100</v>
      </c>
      <c r="N27" s="26">
        <v>100</v>
      </c>
      <c r="O27" s="26">
        <v>100</v>
      </c>
      <c r="P27" s="6">
        <f t="shared" si="6"/>
        <v>0</v>
      </c>
      <c r="Q27" s="6">
        <f t="shared" si="7"/>
        <v>0</v>
      </c>
      <c r="R27" s="6">
        <f t="shared" si="8"/>
        <v>0</v>
      </c>
    </row>
    <row r="28" spans="1:18" ht="15" hidden="1" customHeight="1" x14ac:dyDescent="0.25">
      <c r="A28" s="28"/>
      <c r="B28" s="27"/>
      <c r="C28" s="29"/>
      <c r="D28" s="30"/>
      <c r="E28" s="30"/>
      <c r="F28" s="30"/>
      <c r="G28" s="30"/>
      <c r="H28" s="30"/>
      <c r="I28" s="30"/>
      <c r="J28" s="6">
        <f t="shared" si="14"/>
        <v>0</v>
      </c>
      <c r="K28" s="6">
        <f t="shared" si="14"/>
        <v>0</v>
      </c>
      <c r="L28" s="6">
        <f t="shared" si="14"/>
        <v>0</v>
      </c>
      <c r="M28" s="31"/>
      <c r="N28" s="31"/>
      <c r="O28" s="31"/>
      <c r="P28" s="6">
        <f t="shared" ref="P28" si="22">D28-L28</f>
        <v>0</v>
      </c>
      <c r="Q28" s="6">
        <f t="shared" ref="Q28" si="23">N28-E28</f>
        <v>0</v>
      </c>
      <c r="R28" s="6">
        <v>0</v>
      </c>
    </row>
    <row r="29" spans="1:18" x14ac:dyDescent="0.25">
      <c r="A29" s="31"/>
      <c r="B29" s="32" t="s">
        <v>53</v>
      </c>
      <c r="C29" s="31"/>
      <c r="D29" s="6">
        <f>D30+D31</f>
        <v>1737.6999999999998</v>
      </c>
      <c r="E29" s="6">
        <f t="shared" ref="E29:G29" si="24">E30+E31</f>
        <v>1217.7</v>
      </c>
      <c r="F29" s="6">
        <f t="shared" si="24"/>
        <v>1217.7</v>
      </c>
      <c r="G29" s="6">
        <f t="shared" si="24"/>
        <v>1142.0999999999999</v>
      </c>
      <c r="H29" s="6">
        <f t="shared" ref="H29" si="25">H30+H31</f>
        <v>1142.0999999999999</v>
      </c>
      <c r="I29" s="6">
        <f t="shared" ref="I29" si="26">I30+I31</f>
        <v>1142.0999999999999</v>
      </c>
      <c r="J29" s="6">
        <f>D29-G29</f>
        <v>595.59999999999991</v>
      </c>
      <c r="K29" s="6">
        <f>E29-H29</f>
        <v>75.600000000000136</v>
      </c>
      <c r="L29" s="6">
        <f>F29-I29</f>
        <v>75.600000000000136</v>
      </c>
      <c r="M29" s="6">
        <f>M30+M31</f>
        <v>1737.6999999999998</v>
      </c>
      <c r="N29" s="6">
        <f t="shared" ref="N29:O29" si="27">N30+N31</f>
        <v>1217.7</v>
      </c>
      <c r="O29" s="6">
        <f t="shared" si="27"/>
        <v>1217.7</v>
      </c>
      <c r="P29" s="6">
        <f t="shared" ref="P29:P31" si="28">D29-M29</f>
        <v>0</v>
      </c>
      <c r="Q29" s="6">
        <f>E29-N29</f>
        <v>0</v>
      </c>
      <c r="R29" s="6">
        <f t="shared" ref="R29:R31" si="29">F29-O29</f>
        <v>0</v>
      </c>
    </row>
    <row r="30" spans="1:18" x14ac:dyDescent="0.25">
      <c r="A30" s="32"/>
      <c r="B30" s="32" t="s">
        <v>54</v>
      </c>
      <c r="C30" s="32"/>
      <c r="D30" s="6">
        <f t="shared" ref="D30:I30" si="30">D12</f>
        <v>575.6</v>
      </c>
      <c r="E30" s="6">
        <f t="shared" si="30"/>
        <v>575.6</v>
      </c>
      <c r="F30" s="6">
        <f t="shared" si="30"/>
        <v>575.6</v>
      </c>
      <c r="G30" s="6">
        <f t="shared" si="30"/>
        <v>0</v>
      </c>
      <c r="H30" s="6">
        <f t="shared" si="30"/>
        <v>0</v>
      </c>
      <c r="I30" s="6">
        <f t="shared" si="30"/>
        <v>0</v>
      </c>
      <c r="J30" s="6">
        <f t="shared" si="14"/>
        <v>575.6</v>
      </c>
      <c r="K30" s="6">
        <f>E30-H30</f>
        <v>575.6</v>
      </c>
      <c r="L30" s="6">
        <f>F30-I30</f>
        <v>575.6</v>
      </c>
      <c r="M30" s="6">
        <f>M12</f>
        <v>575.6</v>
      </c>
      <c r="N30" s="6">
        <f>N12</f>
        <v>575.6</v>
      </c>
      <c r="O30" s="6">
        <f>O12</f>
        <v>575.6</v>
      </c>
      <c r="P30" s="6">
        <f t="shared" si="28"/>
        <v>0</v>
      </c>
      <c r="Q30" s="6">
        <f t="shared" ref="Q30:Q31" si="31">E30-N30</f>
        <v>0</v>
      </c>
      <c r="R30" s="6">
        <f t="shared" si="29"/>
        <v>0</v>
      </c>
    </row>
    <row r="31" spans="1:18" x14ac:dyDescent="0.25">
      <c r="A31" s="32"/>
      <c r="B31" s="32" t="s">
        <v>55</v>
      </c>
      <c r="C31" s="32"/>
      <c r="D31" s="6">
        <f>D23+D13</f>
        <v>1162.0999999999999</v>
      </c>
      <c r="E31" s="6">
        <f>E23+E13</f>
        <v>642.1</v>
      </c>
      <c r="F31" s="6">
        <f>F23+F13</f>
        <v>642.1</v>
      </c>
      <c r="G31" s="6">
        <f>G11+G23</f>
        <v>1142.0999999999999</v>
      </c>
      <c r="H31" s="6">
        <f>H11+H23</f>
        <v>1142.0999999999999</v>
      </c>
      <c r="I31" s="6">
        <f>I11+I23</f>
        <v>1142.0999999999999</v>
      </c>
      <c r="J31" s="6">
        <f>D31-G31</f>
        <v>20</v>
      </c>
      <c r="K31" s="6">
        <f>E31-H31</f>
        <v>-499.99999999999989</v>
      </c>
      <c r="L31" s="6">
        <f t="shared" si="14"/>
        <v>-499.99999999999989</v>
      </c>
      <c r="M31" s="6">
        <f>M13+M23</f>
        <v>1162.0999999999999</v>
      </c>
      <c r="N31" s="6">
        <f>N13+N23</f>
        <v>642.1</v>
      </c>
      <c r="O31" s="6">
        <f>O13+O23</f>
        <v>642.1</v>
      </c>
      <c r="P31" s="6">
        <f t="shared" si="28"/>
        <v>0</v>
      </c>
      <c r="Q31" s="6">
        <f t="shared" si="31"/>
        <v>0</v>
      </c>
      <c r="R31" s="6">
        <f t="shared" si="29"/>
        <v>0</v>
      </c>
    </row>
  </sheetData>
  <mergeCells count="12">
    <mergeCell ref="Q1:R1"/>
    <mergeCell ref="P2:R2"/>
    <mergeCell ref="Q3:R3"/>
    <mergeCell ref="A5:R5"/>
    <mergeCell ref="P8:R8"/>
    <mergeCell ref="B8:B9"/>
    <mergeCell ref="C8:C9"/>
    <mergeCell ref="A8:A9"/>
    <mergeCell ref="D8:F8"/>
    <mergeCell ref="G8:I8"/>
    <mergeCell ref="J8:L8"/>
    <mergeCell ref="M8:O8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G22" sqref="G22"/>
    </sheetView>
  </sheetViews>
  <sheetFormatPr defaultRowHeight="15" x14ac:dyDescent="0.25"/>
  <cols>
    <col min="1" max="1" width="21.5703125" customWidth="1"/>
    <col min="2" max="2" width="28.7109375" customWidth="1"/>
    <col min="3" max="3" width="20" customWidth="1"/>
    <col min="4" max="4" width="26.42578125" customWidth="1"/>
  </cols>
  <sheetData>
    <row r="1" spans="1:4" ht="30" customHeight="1" x14ac:dyDescent="0.25">
      <c r="A1" s="41"/>
      <c r="B1" s="41"/>
      <c r="C1" s="59" t="s">
        <v>71</v>
      </c>
      <c r="D1" s="59"/>
    </row>
    <row r="2" spans="1:4" ht="15.75" x14ac:dyDescent="0.25">
      <c r="A2" s="41"/>
      <c r="B2" s="41"/>
      <c r="C2" s="59" t="s">
        <v>72</v>
      </c>
      <c r="D2" s="59"/>
    </row>
    <row r="3" spans="1:4" ht="63" customHeight="1" x14ac:dyDescent="0.25">
      <c r="A3" s="60" t="s">
        <v>73</v>
      </c>
      <c r="B3" s="60"/>
      <c r="C3" s="60"/>
      <c r="D3" s="60"/>
    </row>
    <row r="4" spans="1:4" ht="30.75" customHeight="1" x14ac:dyDescent="0.25">
      <c r="A4" s="39" t="s">
        <v>74</v>
      </c>
      <c r="B4" s="57" t="s">
        <v>67</v>
      </c>
      <c r="C4" s="39" t="s">
        <v>76</v>
      </c>
      <c r="D4" s="40"/>
    </row>
    <row r="5" spans="1:4" ht="15.75" x14ac:dyDescent="0.25">
      <c r="A5" s="39" t="s">
        <v>75</v>
      </c>
      <c r="B5" s="57"/>
      <c r="C5" s="39" t="s">
        <v>77</v>
      </c>
      <c r="D5" s="40"/>
    </row>
    <row r="6" spans="1:4" ht="15.75" x14ac:dyDescent="0.25">
      <c r="A6" s="39">
        <v>2</v>
      </c>
      <c r="B6" s="39" t="s">
        <v>70</v>
      </c>
      <c r="C6" s="39">
        <v>70</v>
      </c>
      <c r="D6" s="40"/>
    </row>
    <row r="7" spans="1:4" ht="15.75" x14ac:dyDescent="0.25">
      <c r="A7" s="44"/>
      <c r="B7" s="44"/>
      <c r="C7" s="44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ht="15.75" x14ac:dyDescent="0.25">
      <c r="A10" s="41"/>
      <c r="B10" s="41"/>
      <c r="C10" s="42" t="s">
        <v>71</v>
      </c>
      <c r="D10" s="41"/>
    </row>
    <row r="11" spans="1:4" ht="15.75" x14ac:dyDescent="0.25">
      <c r="A11" s="41"/>
      <c r="B11" s="41"/>
      <c r="C11" s="42" t="s">
        <v>65</v>
      </c>
      <c r="D11" s="41"/>
    </row>
    <row r="12" spans="1:4" ht="47.25" customHeight="1" x14ac:dyDescent="0.25">
      <c r="A12" s="61" t="s">
        <v>78</v>
      </c>
      <c r="B12" s="61"/>
      <c r="C12" s="61"/>
      <c r="D12" s="61"/>
    </row>
    <row r="13" spans="1:4" ht="30.75" customHeight="1" x14ac:dyDescent="0.25">
      <c r="A13" s="39" t="s">
        <v>74</v>
      </c>
      <c r="B13" s="57" t="s">
        <v>67</v>
      </c>
      <c r="C13" s="57" t="s">
        <v>68</v>
      </c>
      <c r="D13" s="57" t="s">
        <v>69</v>
      </c>
    </row>
    <row r="14" spans="1:4" ht="15.75" x14ac:dyDescent="0.25">
      <c r="A14" s="39" t="s">
        <v>75</v>
      </c>
      <c r="B14" s="57"/>
      <c r="C14" s="57"/>
      <c r="D14" s="57"/>
    </row>
    <row r="15" spans="1:4" ht="15.75" x14ac:dyDescent="0.25">
      <c r="A15" s="39">
        <v>1</v>
      </c>
      <c r="B15" s="39">
        <v>2</v>
      </c>
      <c r="C15" s="39">
        <v>3</v>
      </c>
      <c r="D15" s="39">
        <v>4</v>
      </c>
    </row>
    <row r="16" spans="1:4" ht="15.75" x14ac:dyDescent="0.25">
      <c r="A16" s="39">
        <v>2</v>
      </c>
      <c r="B16" s="39" t="s">
        <v>70</v>
      </c>
      <c r="C16" s="39">
        <v>70</v>
      </c>
      <c r="D16" s="39">
        <v>70</v>
      </c>
    </row>
    <row r="17" spans="1:4" x14ac:dyDescent="0.25">
      <c r="A17" s="40"/>
      <c r="B17" s="40"/>
      <c r="C17" s="40"/>
      <c r="D17" s="40"/>
    </row>
    <row r="18" spans="1:4" ht="15.75" x14ac:dyDescent="0.25">
      <c r="A18" s="41"/>
      <c r="B18" s="41"/>
      <c r="C18" s="56" t="s">
        <v>64</v>
      </c>
      <c r="D18" s="56"/>
    </row>
    <row r="19" spans="1:4" ht="15.75" x14ac:dyDescent="0.25">
      <c r="A19" s="41"/>
      <c r="B19" s="41"/>
      <c r="C19" s="59" t="s">
        <v>72</v>
      </c>
      <c r="D19" s="59"/>
    </row>
    <row r="20" spans="1:4" ht="78.75" customHeight="1" x14ac:dyDescent="0.25">
      <c r="A20" s="60" t="s">
        <v>79</v>
      </c>
      <c r="B20" s="60"/>
      <c r="C20" s="60"/>
      <c r="D20" s="60"/>
    </row>
    <row r="21" spans="1:4" ht="30.75" customHeight="1" x14ac:dyDescent="0.25">
      <c r="A21" s="39" t="s">
        <v>74</v>
      </c>
      <c r="B21" s="57" t="s">
        <v>67</v>
      </c>
      <c r="C21" s="39" t="s">
        <v>76</v>
      </c>
      <c r="D21" s="40"/>
    </row>
    <row r="22" spans="1:4" ht="15.75" x14ac:dyDescent="0.25">
      <c r="A22" s="39" t="s">
        <v>75</v>
      </c>
      <c r="B22" s="57"/>
      <c r="C22" s="39" t="s">
        <v>77</v>
      </c>
      <c r="D22" s="40"/>
    </row>
    <row r="23" spans="1:4" ht="15.75" x14ac:dyDescent="0.25">
      <c r="A23" s="39">
        <v>2</v>
      </c>
      <c r="B23" s="39" t="s">
        <v>70</v>
      </c>
      <c r="C23" s="39">
        <v>505.6</v>
      </c>
      <c r="D23" s="40"/>
    </row>
    <row r="24" spans="1:4" x14ac:dyDescent="0.25">
      <c r="A24" s="40"/>
      <c r="B24" s="40"/>
      <c r="C24" s="40"/>
      <c r="D24" s="40"/>
    </row>
    <row r="25" spans="1:4" ht="15.75" x14ac:dyDescent="0.25">
      <c r="A25" s="41"/>
      <c r="B25" s="41"/>
      <c r="C25" s="56" t="s">
        <v>64</v>
      </c>
      <c r="D25" s="56"/>
    </row>
    <row r="26" spans="1:4" ht="15.75" x14ac:dyDescent="0.25">
      <c r="A26" s="41"/>
      <c r="B26" s="41"/>
      <c r="C26" s="59" t="s">
        <v>65</v>
      </c>
      <c r="D26" s="59"/>
    </row>
    <row r="27" spans="1:4" ht="63" customHeight="1" x14ac:dyDescent="0.25">
      <c r="A27" s="58" t="s">
        <v>66</v>
      </c>
      <c r="B27" s="58"/>
      <c r="C27" s="58"/>
      <c r="D27" s="58"/>
    </row>
    <row r="28" spans="1:4" ht="30.75" customHeight="1" x14ac:dyDescent="0.25">
      <c r="A28" s="39" t="s">
        <v>74</v>
      </c>
      <c r="B28" s="57" t="s">
        <v>67</v>
      </c>
      <c r="C28" s="57" t="s">
        <v>68</v>
      </c>
      <c r="D28" s="57" t="s">
        <v>69</v>
      </c>
    </row>
    <row r="29" spans="1:4" ht="15.75" x14ac:dyDescent="0.25">
      <c r="A29" s="39" t="s">
        <v>75</v>
      </c>
      <c r="B29" s="57"/>
      <c r="C29" s="57"/>
      <c r="D29" s="57"/>
    </row>
    <row r="30" spans="1:4" ht="15.75" x14ac:dyDescent="0.25">
      <c r="A30" s="39">
        <v>2</v>
      </c>
      <c r="B30" s="39" t="s">
        <v>70</v>
      </c>
      <c r="C30" s="39">
        <v>505.6</v>
      </c>
      <c r="D30" s="39">
        <v>505.6</v>
      </c>
    </row>
    <row r="31" spans="1:4" x14ac:dyDescent="0.25">
      <c r="A31" s="38"/>
      <c r="B31" s="38"/>
      <c r="C31" s="38"/>
      <c r="D31" s="38"/>
    </row>
  </sheetData>
  <mergeCells count="18">
    <mergeCell ref="C18:D18"/>
    <mergeCell ref="C19:D19"/>
    <mergeCell ref="C1:D1"/>
    <mergeCell ref="C2:D2"/>
    <mergeCell ref="A20:D20"/>
    <mergeCell ref="A3:D3"/>
    <mergeCell ref="B4:B5"/>
    <mergeCell ref="A12:D12"/>
    <mergeCell ref="B13:B14"/>
    <mergeCell ref="C13:C14"/>
    <mergeCell ref="D13:D14"/>
    <mergeCell ref="C25:D25"/>
    <mergeCell ref="B21:B22"/>
    <mergeCell ref="A27:D27"/>
    <mergeCell ref="B28:B29"/>
    <mergeCell ref="C28:C29"/>
    <mergeCell ref="D28:D29"/>
    <mergeCell ref="C26:D2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"/>
  <sheetViews>
    <sheetView workbookViewId="0">
      <selection activeCell="H36" sqref="H36"/>
    </sheetView>
  </sheetViews>
  <sheetFormatPr defaultRowHeight="15" x14ac:dyDescent="0.25"/>
  <cols>
    <col min="1" max="1" width="21.85546875" customWidth="1"/>
    <col min="2" max="7" width="9.28515625" bestFit="1" customWidth="1"/>
    <col min="8" max="8" width="9.85546875" bestFit="1" customWidth="1"/>
    <col min="9" max="10" width="9.28515625" bestFit="1" customWidth="1"/>
  </cols>
  <sheetData>
    <row r="3" spans="1:10" ht="15" customHeight="1" x14ac:dyDescent="0.25">
      <c r="A3" s="62" t="s">
        <v>31</v>
      </c>
      <c r="B3" s="62" t="s">
        <v>32</v>
      </c>
      <c r="C3" s="62"/>
      <c r="D3" s="62"/>
      <c r="E3" s="62" t="s">
        <v>33</v>
      </c>
      <c r="F3" s="62"/>
      <c r="G3" s="62"/>
      <c r="H3" s="62" t="s">
        <v>34</v>
      </c>
      <c r="I3" s="62"/>
      <c r="J3" s="62"/>
    </row>
    <row r="4" spans="1:10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ht="15.75" x14ac:dyDescent="0.25">
      <c r="A5" s="62"/>
      <c r="B5" s="33">
        <v>2017</v>
      </c>
      <c r="C5" s="34">
        <v>2018</v>
      </c>
      <c r="D5" s="33">
        <v>2019</v>
      </c>
      <c r="E5" s="33">
        <v>2017</v>
      </c>
      <c r="F5" s="33">
        <v>2018</v>
      </c>
      <c r="G5" s="33">
        <v>2019</v>
      </c>
      <c r="H5" s="33">
        <v>2017</v>
      </c>
      <c r="I5" s="33">
        <v>2018</v>
      </c>
      <c r="J5" s="33">
        <v>2019</v>
      </c>
    </row>
    <row r="6" spans="1:10" ht="31.5" x14ac:dyDescent="0.25">
      <c r="A6" s="33" t="s">
        <v>35</v>
      </c>
      <c r="B6" s="35">
        <v>1142.0999999999999</v>
      </c>
      <c r="C6" s="35">
        <v>1142.0999999999999</v>
      </c>
      <c r="D6" s="35">
        <v>1142.0999999999999</v>
      </c>
      <c r="E6" s="35">
        <v>1162.0999999999999</v>
      </c>
      <c r="F6" s="35">
        <v>642.1</v>
      </c>
      <c r="G6" s="35">
        <v>642.1</v>
      </c>
      <c r="H6" s="35">
        <v>20</v>
      </c>
      <c r="I6" s="35">
        <v>-500</v>
      </c>
      <c r="J6" s="35">
        <v>-500</v>
      </c>
    </row>
    <row r="7" spans="1:10" ht="31.5" x14ac:dyDescent="0.25">
      <c r="A7" s="33" t="s">
        <v>36</v>
      </c>
      <c r="B7" s="35">
        <v>0</v>
      </c>
      <c r="C7" s="35">
        <v>0</v>
      </c>
      <c r="D7" s="35">
        <v>0</v>
      </c>
      <c r="E7" s="35">
        <v>575.6</v>
      </c>
      <c r="F7" s="35">
        <v>575.6</v>
      </c>
      <c r="G7" s="35">
        <v>575.6</v>
      </c>
      <c r="H7" s="35">
        <v>575.6</v>
      </c>
      <c r="I7" s="35">
        <v>575.6</v>
      </c>
      <c r="J7" s="35">
        <v>575.6</v>
      </c>
    </row>
    <row r="8" spans="1:10" ht="15.75" x14ac:dyDescent="0.25">
      <c r="A8" s="33" t="s">
        <v>37</v>
      </c>
      <c r="B8" s="36" t="s">
        <v>62</v>
      </c>
      <c r="C8" s="35">
        <v>1142.0999999999999</v>
      </c>
      <c r="D8" s="35">
        <v>1142.0999999999999</v>
      </c>
      <c r="E8" s="35">
        <v>1737.7</v>
      </c>
      <c r="F8" s="35" t="s">
        <v>63</v>
      </c>
      <c r="G8" s="35" t="s">
        <v>63</v>
      </c>
      <c r="H8" s="37">
        <v>595.6</v>
      </c>
      <c r="I8" s="37">
        <v>75.599999999999994</v>
      </c>
      <c r="J8" s="37">
        <v>75.599999999999994</v>
      </c>
    </row>
  </sheetData>
  <mergeCells count="4">
    <mergeCell ref="A3:A5"/>
    <mergeCell ref="B3:D4"/>
    <mergeCell ref="E3:G4"/>
    <mergeCell ref="H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Сравнительный анализ</vt:lpstr>
      <vt:lpstr>Проект бюджета Пермского края</vt:lpstr>
      <vt:lpstr>Источники финансирования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2016-11-22T06:39:12Z</dcterms:modified>
</cp:coreProperties>
</file>