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28" i="1" l="1"/>
  <c r="M28" i="1"/>
  <c r="M32" i="1"/>
  <c r="N32" i="1"/>
  <c r="N30" i="1"/>
  <c r="L32" i="1"/>
  <c r="D32" i="1"/>
  <c r="E32" i="1"/>
  <c r="F32" i="1"/>
  <c r="G32" i="1"/>
  <c r="J32" i="1" s="1"/>
  <c r="H32" i="1"/>
  <c r="C32" i="1"/>
  <c r="Q32" i="1"/>
  <c r="K12" i="1"/>
  <c r="J12" i="1"/>
  <c r="I12" i="1"/>
  <c r="M31" i="1"/>
  <c r="N31" i="1"/>
  <c r="L31" i="1"/>
  <c r="D31" i="1"/>
  <c r="J31" i="1" s="1"/>
  <c r="E31" i="1"/>
  <c r="K31" i="1" s="1"/>
  <c r="F31" i="1"/>
  <c r="G31" i="1"/>
  <c r="H31" i="1"/>
  <c r="H30" i="1" s="1"/>
  <c r="C31" i="1"/>
  <c r="I31" i="1" s="1"/>
  <c r="Q29" i="1"/>
  <c r="P29" i="1"/>
  <c r="N28" i="1"/>
  <c r="O29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9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11" i="1"/>
  <c r="K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9" i="1"/>
  <c r="I11" i="1"/>
  <c r="D28" i="1"/>
  <c r="E28" i="1"/>
  <c r="F28" i="1"/>
  <c r="G28" i="1"/>
  <c r="H28" i="1"/>
  <c r="C28" i="1"/>
  <c r="O28" i="1" l="1"/>
  <c r="Q28" i="1"/>
  <c r="P32" i="1"/>
  <c r="G30" i="1"/>
  <c r="I32" i="1"/>
  <c r="E30" i="1"/>
  <c r="K30" i="1" s="1"/>
  <c r="M30" i="1"/>
  <c r="O31" i="1"/>
  <c r="C30" i="1"/>
  <c r="F30" i="1"/>
  <c r="L30" i="1"/>
  <c r="J28" i="1"/>
  <c r="K28" i="1"/>
  <c r="P28" i="1"/>
  <c r="D30" i="1"/>
  <c r="K32" i="1"/>
  <c r="Q31" i="1"/>
  <c r="P31" i="1"/>
  <c r="I28" i="1"/>
  <c r="Q30" i="1" l="1"/>
  <c r="I30" i="1"/>
  <c r="O30" i="1"/>
  <c r="P30" i="1"/>
  <c r="J30" i="1"/>
  <c r="O32" i="1" l="1"/>
</calcChain>
</file>

<file path=xl/sharedStrings.xml><?xml version="1.0" encoding="utf-8"?>
<sst xmlns="http://schemas.openxmlformats.org/spreadsheetml/2006/main" count="57" uniqueCount="55">
  <si>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</si>
  <si>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</si>
  <si>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</si>
  <si>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</si>
  <si>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</si>
  <si>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</si>
  <si>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</si>
  <si>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</si>
  <si>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</si>
  <si>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</si>
  <si>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</si>
  <si>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</si>
  <si>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</si>
  <si>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</si>
  <si>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</si>
  <si>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</si>
  <si>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</si>
  <si>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Организация и проведение официальных спортивных мероприятий</t>
  </si>
  <si>
    <t>№ п/п</t>
  </si>
  <si>
    <t>Мероприятие</t>
  </si>
  <si>
    <t>Проект бюджета</t>
  </si>
  <si>
    <t>Отклонение</t>
  </si>
  <si>
    <t>Реестр расходных обязательств</t>
  </si>
  <si>
    <t>МП-4</t>
  </si>
  <si>
    <t>ИТОГО</t>
  </si>
  <si>
    <t>краевой бюджет</t>
  </si>
  <si>
    <t>местный бюджет</t>
  </si>
  <si>
    <t>тыс. руб.</t>
  </si>
  <si>
    <t>Сравнительный анализ бюджетных ассигнований, предусмотренных проектом бюджета на 2017 - 2019 годы, объема финансирования МП-4 и расходных обязательств в разрезе мероприятий</t>
  </si>
  <si>
    <t>2017   (гр.3-гр.6)</t>
  </si>
  <si>
    <t>2018  (гр.4-гр.7)</t>
  </si>
  <si>
    <t>2019   (гр.5-гр.8)</t>
  </si>
  <si>
    <t>2017   (гр.3-гр.12)</t>
  </si>
  <si>
    <t>2018  (гр.4-гр.13)</t>
  </si>
  <si>
    <t>2019   (гр.5-гр.14)</t>
  </si>
  <si>
    <t>Спортивная подготовка по олимпийским видам спорта. Биатлон. Этап совершенствования спортивного мастерства</t>
  </si>
  <si>
    <t>Спортивная подготовка по олимпийским видам спорта. Биатлон. Этап высшего спортивного мастерства.</t>
  </si>
  <si>
    <t>Спортивная подготовка по олимпийским видам спорта.Футбол. Тренировочный этап. Этап спортивной специализации.</t>
  </si>
  <si>
    <t>Спортивная подготовка по олимпийским видам спорта.Дзюдо. Тренировочный этап. Этап спортивной специализации.</t>
  </si>
  <si>
    <t>Спортивная подготовка по олимпийским видам спорта. Дзюдо.  Этап совершенствования спортивного мастерства</t>
  </si>
  <si>
    <t>Спортивная подготовка по олимпийским видам спорта.Спортивная борьба. Этапначальной подготовки.   Этап совершенствования спортивного мастерства</t>
  </si>
  <si>
    <t>Спортивная подготовка по олимпийским видам спорта.Спортивная борьба. Этап начальной подготовки.</t>
  </si>
  <si>
    <t>Спортивная подготовка по олимпийским видам спорта.Спортивная борьба.Тренировочный этап (этап спортивной специализации)</t>
  </si>
  <si>
    <t>Спортивная подготовка по олимпийским видам спорта.Спортивная борьба. Этапначальной подготовки.   Этап высшего спортивного мастерства</t>
  </si>
  <si>
    <t>Спортивная подготовка по неолимпийским видам спорта.Самбо.Тренировочный этап (этап спортивной специализации)</t>
  </si>
  <si>
    <t>Реализация дополнительных предпрофессиональных программ в области физической культуры и спорта</t>
  </si>
  <si>
    <t>Реализация дополнительных общеразвивающих программ</t>
  </si>
  <si>
    <t>Организация и проведение физкультурно-массовых мероприятий, спортивных соревнований, мероприятий для людей с ограниченными возможностями здоровья на территории ДМР</t>
  </si>
  <si>
    <t>Участие сборных команд, ведущих спортсменов ДМР в физкультурно-массовых мероприятиях и спортивных соревнованиях краевого,регионального, всероссийского, международного уровня</t>
  </si>
  <si>
    <t>Организация и проведениемероприятий, направленных на внедрение ВФСК ГТО на территории ДМР</t>
  </si>
  <si>
    <t>Субсидии бюджетным и автономным учреждениям района на реализациюотдельных мероприятий муниципальных программ ДМР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</si>
  <si>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</si>
  <si>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к Заключению КСП ДМР</t>
  </si>
  <si>
    <t>от 21.11.2016 г.</t>
  </si>
  <si>
    <t xml:space="preserve">Приложение 5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</si>
</sst>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164" fontId="0" fillId="0" borderId="0" xfId="0" applyNumberFormat="1"/>
    <xf numFmtId="49" fontId="5" fillId="0" borderId="1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6" fillId="0" borderId="0" xfId="0" applyFont="1"/>
    <xf numFmtId="0" fontId="7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tabSelected="1" zoomScale="84" zoomScaleNormal="84" workbookViewId="0">
      <selection activeCell="O1" sqref="O1:Q3"/>
    </sheetView>
  </sheetViews>
  <sheetFormatPr defaultRowHeight="15" x14ac:dyDescent="0.25"/>
  <cols>
    <col min="1" max="1" width="4" customWidth="1"/>
    <col min="2" max="2" width="22.85546875" customWidth="1"/>
    <col min="17" max="17" width="10" customWidth="1"/>
  </cols>
  <sheetData>
    <row r="1" spans="1:17" ht="15.75" x14ac:dyDescent="0.25">
      <c r="O1" s="23"/>
      <c r="P1" s="24" t="s">
        <v>54</v>
      </c>
      <c r="Q1" s="25"/>
    </row>
    <row r="2" spans="1:17" ht="15.75" x14ac:dyDescent="0.25">
      <c r="O2" s="26" t="s">
        <v>52</v>
      </c>
      <c r="P2" s="26"/>
      <c r="Q2" s="26"/>
    </row>
    <row r="3" spans="1:17" ht="15.75" x14ac:dyDescent="0.25">
      <c r="P3" s="26" t="s">
        <v>53</v>
      </c>
      <c r="Q3" s="26"/>
    </row>
    <row r="5" spans="1:17" ht="38.25" customHeight="1" x14ac:dyDescent="0.25">
      <c r="A5" s="16" t="s">
        <v>28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x14ac:dyDescent="0.25">
      <c r="A6" s="2"/>
    </row>
    <row r="7" spans="1:17" x14ac:dyDescent="0.25">
      <c r="Q7" s="10" t="s">
        <v>27</v>
      </c>
    </row>
    <row r="8" spans="1:17" ht="34.5" customHeight="1" x14ac:dyDescent="0.25">
      <c r="A8" s="17" t="s">
        <v>18</v>
      </c>
      <c r="B8" s="18" t="s">
        <v>19</v>
      </c>
      <c r="C8" s="19" t="s">
        <v>20</v>
      </c>
      <c r="D8" s="20"/>
      <c r="E8" s="21"/>
      <c r="F8" s="22" t="s">
        <v>23</v>
      </c>
      <c r="G8" s="22"/>
      <c r="H8" s="22"/>
      <c r="I8" s="18" t="s">
        <v>21</v>
      </c>
      <c r="J8" s="18"/>
      <c r="K8" s="18"/>
      <c r="L8" s="17" t="s">
        <v>22</v>
      </c>
      <c r="M8" s="17"/>
      <c r="N8" s="17"/>
      <c r="O8" s="17" t="s">
        <v>21</v>
      </c>
      <c r="P8" s="17"/>
      <c r="Q8" s="17"/>
    </row>
    <row r="9" spans="1:17" s="2" customFormat="1" ht="45" customHeight="1" x14ac:dyDescent="0.25">
      <c r="A9" s="17"/>
      <c r="B9" s="18"/>
      <c r="C9" s="3">
        <v>2017</v>
      </c>
      <c r="D9" s="3">
        <v>2018</v>
      </c>
      <c r="E9" s="3">
        <v>2019</v>
      </c>
      <c r="F9" s="3">
        <v>2017</v>
      </c>
      <c r="G9" s="3">
        <v>2018</v>
      </c>
      <c r="H9" s="3">
        <v>2019</v>
      </c>
      <c r="I9" s="3" t="s">
        <v>29</v>
      </c>
      <c r="J9" s="3" t="s">
        <v>30</v>
      </c>
      <c r="K9" s="3" t="s">
        <v>31</v>
      </c>
      <c r="L9" s="3">
        <v>2017</v>
      </c>
      <c r="M9" s="3">
        <v>2018</v>
      </c>
      <c r="N9" s="3">
        <v>2019</v>
      </c>
      <c r="O9" s="3" t="s">
        <v>32</v>
      </c>
      <c r="P9" s="3" t="s">
        <v>33</v>
      </c>
      <c r="Q9" s="3" t="s">
        <v>34</v>
      </c>
    </row>
    <row r="10" spans="1:17" s="1" customFormat="1" ht="12" x14ac:dyDescent="0.2">
      <c r="A10" s="12" t="s">
        <v>0</v>
      </c>
      <c r="B10" s="12" t="s">
        <v>1</v>
      </c>
      <c r="C10" s="12" t="s">
        <v>2</v>
      </c>
      <c r="D10" s="12" t="s">
        <v>3</v>
      </c>
      <c r="E10" s="12" t="s">
        <v>4</v>
      </c>
      <c r="F10" s="12" t="s">
        <v>5</v>
      </c>
      <c r="G10" s="12" t="s">
        <v>6</v>
      </c>
      <c r="H10" s="12" t="s">
        <v>7</v>
      </c>
      <c r="I10" s="12" t="s">
        <v>8</v>
      </c>
      <c r="J10" s="12" t="s">
        <v>9</v>
      </c>
      <c r="K10" s="12" t="s">
        <v>10</v>
      </c>
      <c r="L10" s="12" t="s">
        <v>11</v>
      </c>
      <c r="M10" s="12" t="s">
        <v>12</v>
      </c>
      <c r="N10" s="12" t="s">
        <v>13</v>
      </c>
      <c r="O10" s="12" t="s">
        <v>14</v>
      </c>
      <c r="P10" s="12" t="s">
        <v>15</v>
      </c>
      <c r="Q10" s="12" t="s">
        <v>16</v>
      </c>
    </row>
    <row r="11" spans="1:17" ht="75" x14ac:dyDescent="0.25">
      <c r="A11" s="4">
        <v>1</v>
      </c>
      <c r="B11" s="5" t="s">
        <v>17</v>
      </c>
      <c r="C11" s="6">
        <v>157.4</v>
      </c>
      <c r="D11" s="6">
        <v>157.4</v>
      </c>
      <c r="E11" s="6">
        <v>157.4</v>
      </c>
      <c r="F11" s="6">
        <v>157.4</v>
      </c>
      <c r="G11" s="6">
        <v>157.4</v>
      </c>
      <c r="H11" s="6">
        <v>157.4</v>
      </c>
      <c r="I11" s="6">
        <f>C11-F11</f>
        <v>0</v>
      </c>
      <c r="J11" s="6">
        <f t="shared" ref="J11:K27" si="0">D11-G11</f>
        <v>0</v>
      </c>
      <c r="K11" s="6">
        <f t="shared" si="0"/>
        <v>0</v>
      </c>
      <c r="L11" s="13">
        <v>31152.5</v>
      </c>
      <c r="M11" s="13">
        <v>31010.5</v>
      </c>
      <c r="N11" s="13">
        <v>31010.5</v>
      </c>
      <c r="O11" s="13">
        <v>0</v>
      </c>
      <c r="P11" s="13">
        <v>0</v>
      </c>
      <c r="Q11" s="13">
        <v>0</v>
      </c>
    </row>
    <row r="12" spans="1:17" ht="105" x14ac:dyDescent="0.25">
      <c r="A12" s="4">
        <v>2</v>
      </c>
      <c r="B12" s="5" t="s">
        <v>50</v>
      </c>
      <c r="C12" s="6">
        <v>142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f t="shared" ref="I12" si="1">C12-F12</f>
        <v>142</v>
      </c>
      <c r="J12" s="6">
        <f t="shared" si="0"/>
        <v>0</v>
      </c>
      <c r="K12" s="6">
        <f t="shared" si="0"/>
        <v>0</v>
      </c>
      <c r="L12" s="14"/>
      <c r="M12" s="14"/>
      <c r="N12" s="14"/>
      <c r="O12" s="14"/>
      <c r="P12" s="14"/>
      <c r="Q12" s="14"/>
    </row>
    <row r="13" spans="1:17" ht="90" x14ac:dyDescent="0.25">
      <c r="A13" s="4">
        <v>3</v>
      </c>
      <c r="B13" s="5" t="s">
        <v>35</v>
      </c>
      <c r="C13" s="6">
        <v>361.2</v>
      </c>
      <c r="D13" s="6">
        <v>361.2</v>
      </c>
      <c r="E13" s="6">
        <v>361.2</v>
      </c>
      <c r="F13" s="6">
        <v>356.8</v>
      </c>
      <c r="G13" s="6">
        <v>356.8</v>
      </c>
      <c r="H13" s="6">
        <v>356.8</v>
      </c>
      <c r="I13" s="6">
        <f t="shared" ref="I13:K30" si="2">C13-F13</f>
        <v>4.3999999999999773</v>
      </c>
      <c r="J13" s="6">
        <f t="shared" si="0"/>
        <v>4.3999999999999773</v>
      </c>
      <c r="K13" s="6">
        <f t="shared" si="0"/>
        <v>4.3999999999999773</v>
      </c>
      <c r="L13" s="14"/>
      <c r="M13" s="14"/>
      <c r="N13" s="14"/>
      <c r="O13" s="14"/>
      <c r="P13" s="14"/>
      <c r="Q13" s="14"/>
    </row>
    <row r="14" spans="1:17" ht="75" x14ac:dyDescent="0.25">
      <c r="A14" s="4">
        <v>4</v>
      </c>
      <c r="B14" s="5" t="s">
        <v>36</v>
      </c>
      <c r="C14" s="6">
        <v>457</v>
      </c>
      <c r="D14" s="6">
        <v>457</v>
      </c>
      <c r="E14" s="6">
        <v>457</v>
      </c>
      <c r="F14" s="6">
        <v>441.2</v>
      </c>
      <c r="G14" s="6">
        <v>441.2</v>
      </c>
      <c r="H14" s="6">
        <v>441.2</v>
      </c>
      <c r="I14" s="6">
        <f t="shared" si="2"/>
        <v>15.800000000000011</v>
      </c>
      <c r="J14" s="6">
        <f t="shared" si="0"/>
        <v>15.800000000000011</v>
      </c>
      <c r="K14" s="6">
        <f t="shared" si="0"/>
        <v>15.800000000000011</v>
      </c>
      <c r="L14" s="14"/>
      <c r="M14" s="14"/>
      <c r="N14" s="14"/>
      <c r="O14" s="14"/>
      <c r="P14" s="14"/>
      <c r="Q14" s="14"/>
    </row>
    <row r="15" spans="1:17" ht="90" x14ac:dyDescent="0.25">
      <c r="A15" s="4">
        <v>5</v>
      </c>
      <c r="B15" s="5" t="s">
        <v>37</v>
      </c>
      <c r="C15" s="6">
        <v>2338</v>
      </c>
      <c r="D15" s="6">
        <v>2338</v>
      </c>
      <c r="E15" s="6">
        <v>2338</v>
      </c>
      <c r="F15" s="6">
        <v>2271.1</v>
      </c>
      <c r="G15" s="6">
        <v>2271.1</v>
      </c>
      <c r="H15" s="6">
        <v>2271.1</v>
      </c>
      <c r="I15" s="6">
        <f t="shared" si="2"/>
        <v>66.900000000000091</v>
      </c>
      <c r="J15" s="6">
        <f t="shared" si="0"/>
        <v>66.900000000000091</v>
      </c>
      <c r="K15" s="6">
        <f t="shared" si="0"/>
        <v>66.900000000000091</v>
      </c>
      <c r="L15" s="14"/>
      <c r="M15" s="14"/>
      <c r="N15" s="14"/>
      <c r="O15" s="14"/>
      <c r="P15" s="14"/>
      <c r="Q15" s="14"/>
    </row>
    <row r="16" spans="1:17" ht="90" x14ac:dyDescent="0.25">
      <c r="A16" s="4">
        <v>6</v>
      </c>
      <c r="B16" s="5" t="s">
        <v>38</v>
      </c>
      <c r="C16" s="6">
        <v>881.1</v>
      </c>
      <c r="D16" s="6">
        <v>881.1</v>
      </c>
      <c r="E16" s="6">
        <v>881.1</v>
      </c>
      <c r="F16" s="6">
        <v>881.1</v>
      </c>
      <c r="G16" s="6">
        <v>881.1</v>
      </c>
      <c r="H16" s="6">
        <v>881.1</v>
      </c>
      <c r="I16" s="6">
        <f t="shared" si="2"/>
        <v>0</v>
      </c>
      <c r="J16" s="6">
        <f t="shared" si="0"/>
        <v>0</v>
      </c>
      <c r="K16" s="6">
        <f t="shared" si="0"/>
        <v>0</v>
      </c>
      <c r="L16" s="14"/>
      <c r="M16" s="14"/>
      <c r="N16" s="14"/>
      <c r="O16" s="14"/>
      <c r="P16" s="14"/>
      <c r="Q16" s="14"/>
    </row>
    <row r="17" spans="1:17" ht="90" x14ac:dyDescent="0.25">
      <c r="A17" s="4">
        <v>7</v>
      </c>
      <c r="B17" s="5" t="s">
        <v>39</v>
      </c>
      <c r="C17" s="6">
        <v>269.10000000000002</v>
      </c>
      <c r="D17" s="6">
        <v>269.10000000000002</v>
      </c>
      <c r="E17" s="6">
        <v>269.10000000000002</v>
      </c>
      <c r="F17" s="6">
        <v>269.10000000000002</v>
      </c>
      <c r="G17" s="6">
        <v>269.10000000000002</v>
      </c>
      <c r="H17" s="6">
        <v>269.10000000000002</v>
      </c>
      <c r="I17" s="6">
        <f t="shared" si="2"/>
        <v>0</v>
      </c>
      <c r="J17" s="6">
        <f t="shared" si="0"/>
        <v>0</v>
      </c>
      <c r="K17" s="6">
        <f t="shared" si="0"/>
        <v>0</v>
      </c>
      <c r="L17" s="14"/>
      <c r="M17" s="14"/>
      <c r="N17" s="14"/>
      <c r="O17" s="14"/>
      <c r="P17" s="14"/>
      <c r="Q17" s="14"/>
    </row>
    <row r="18" spans="1:17" ht="75" x14ac:dyDescent="0.25">
      <c r="A18" s="4">
        <v>8</v>
      </c>
      <c r="B18" s="7" t="s">
        <v>41</v>
      </c>
      <c r="C18" s="6">
        <v>543</v>
      </c>
      <c r="D18" s="6">
        <v>543</v>
      </c>
      <c r="E18" s="6">
        <v>543</v>
      </c>
      <c r="F18" s="6">
        <v>543</v>
      </c>
      <c r="G18" s="6">
        <v>543</v>
      </c>
      <c r="H18" s="6">
        <v>543</v>
      </c>
      <c r="I18" s="6">
        <f t="shared" si="2"/>
        <v>0</v>
      </c>
      <c r="J18" s="6">
        <f t="shared" si="0"/>
        <v>0</v>
      </c>
      <c r="K18" s="6">
        <f t="shared" si="0"/>
        <v>0</v>
      </c>
      <c r="L18" s="14"/>
      <c r="M18" s="14"/>
      <c r="N18" s="14"/>
      <c r="O18" s="14"/>
      <c r="P18" s="14"/>
      <c r="Q18" s="14"/>
    </row>
    <row r="19" spans="1:17" ht="90" x14ac:dyDescent="0.25">
      <c r="A19" s="4">
        <v>9</v>
      </c>
      <c r="B19" s="5" t="s">
        <v>42</v>
      </c>
      <c r="C19" s="4">
        <v>755.6</v>
      </c>
      <c r="D19" s="6">
        <v>755.6</v>
      </c>
      <c r="E19" s="6">
        <v>755.6</v>
      </c>
      <c r="F19" s="6">
        <v>755.6</v>
      </c>
      <c r="G19" s="6">
        <v>755.6</v>
      </c>
      <c r="H19" s="6">
        <v>755.6</v>
      </c>
      <c r="I19" s="6">
        <f t="shared" si="2"/>
        <v>0</v>
      </c>
      <c r="J19" s="6">
        <f t="shared" si="0"/>
        <v>0</v>
      </c>
      <c r="K19" s="6">
        <f t="shared" si="0"/>
        <v>0</v>
      </c>
      <c r="L19" s="14"/>
      <c r="M19" s="14"/>
      <c r="N19" s="14"/>
      <c r="O19" s="14"/>
      <c r="P19" s="14"/>
      <c r="Q19" s="14"/>
    </row>
    <row r="20" spans="1:17" ht="120" x14ac:dyDescent="0.25">
      <c r="A20" s="4">
        <v>10</v>
      </c>
      <c r="B20" s="5" t="s">
        <v>40</v>
      </c>
      <c r="C20" s="6">
        <v>478.7</v>
      </c>
      <c r="D20" s="6">
        <v>478.7</v>
      </c>
      <c r="E20" s="6">
        <v>478.7</v>
      </c>
      <c r="F20" s="6">
        <v>478.7</v>
      </c>
      <c r="G20" s="6">
        <v>478.7</v>
      </c>
      <c r="H20" s="6">
        <v>478.7</v>
      </c>
      <c r="I20" s="6">
        <f t="shared" si="2"/>
        <v>0</v>
      </c>
      <c r="J20" s="6">
        <f t="shared" si="0"/>
        <v>0</v>
      </c>
      <c r="K20" s="6">
        <f t="shared" si="0"/>
        <v>0</v>
      </c>
      <c r="L20" s="14"/>
      <c r="M20" s="14"/>
      <c r="N20" s="14"/>
      <c r="O20" s="14"/>
      <c r="P20" s="14"/>
      <c r="Q20" s="14"/>
    </row>
    <row r="21" spans="1:17" ht="105" x14ac:dyDescent="0.25">
      <c r="A21" s="4">
        <v>11</v>
      </c>
      <c r="B21" s="5" t="s">
        <v>43</v>
      </c>
      <c r="C21" s="6">
        <v>484.4</v>
      </c>
      <c r="D21" s="6">
        <v>484.4</v>
      </c>
      <c r="E21" s="6">
        <v>484.4</v>
      </c>
      <c r="F21" s="6">
        <v>484.4</v>
      </c>
      <c r="G21" s="6">
        <v>484.4</v>
      </c>
      <c r="H21" s="6">
        <v>484.4</v>
      </c>
      <c r="I21" s="6">
        <f t="shared" si="2"/>
        <v>0</v>
      </c>
      <c r="J21" s="6">
        <f t="shared" si="0"/>
        <v>0</v>
      </c>
      <c r="K21" s="6">
        <f t="shared" si="0"/>
        <v>0</v>
      </c>
      <c r="L21" s="14"/>
      <c r="M21" s="14"/>
      <c r="N21" s="14"/>
      <c r="O21" s="14"/>
      <c r="P21" s="14"/>
      <c r="Q21" s="14"/>
    </row>
    <row r="22" spans="1:17" ht="105" x14ac:dyDescent="0.25">
      <c r="A22" s="4">
        <v>12</v>
      </c>
      <c r="B22" s="5" t="s">
        <v>44</v>
      </c>
      <c r="C22" s="6">
        <v>672.9</v>
      </c>
      <c r="D22" s="6">
        <v>672.9</v>
      </c>
      <c r="E22" s="6">
        <v>672.9</v>
      </c>
      <c r="F22" s="6">
        <v>672.9</v>
      </c>
      <c r="G22" s="6">
        <v>672.9</v>
      </c>
      <c r="H22" s="6">
        <v>672.9</v>
      </c>
      <c r="I22" s="6">
        <f t="shared" si="2"/>
        <v>0</v>
      </c>
      <c r="J22" s="6">
        <f t="shared" si="0"/>
        <v>0</v>
      </c>
      <c r="K22" s="6">
        <f t="shared" si="0"/>
        <v>0</v>
      </c>
      <c r="L22" s="14"/>
      <c r="M22" s="14"/>
      <c r="N22" s="14"/>
      <c r="O22" s="14"/>
      <c r="P22" s="14"/>
      <c r="Q22" s="14"/>
    </row>
    <row r="23" spans="1:17" ht="90" x14ac:dyDescent="0.25">
      <c r="A23" s="4">
        <v>13</v>
      </c>
      <c r="B23" s="5" t="s">
        <v>45</v>
      </c>
      <c r="C23" s="6">
        <v>20971.5</v>
      </c>
      <c r="D23" s="6">
        <v>20971.5</v>
      </c>
      <c r="E23" s="6">
        <v>20971.5</v>
      </c>
      <c r="F23" s="6">
        <v>20579.3</v>
      </c>
      <c r="G23" s="6">
        <v>20579.3</v>
      </c>
      <c r="H23" s="6">
        <v>20579.3</v>
      </c>
      <c r="I23" s="6">
        <f t="shared" si="2"/>
        <v>392.20000000000073</v>
      </c>
      <c r="J23" s="6">
        <f t="shared" si="0"/>
        <v>392.20000000000073</v>
      </c>
      <c r="K23" s="6">
        <f t="shared" si="0"/>
        <v>392.20000000000073</v>
      </c>
      <c r="L23" s="14"/>
      <c r="M23" s="14"/>
      <c r="N23" s="14"/>
      <c r="O23" s="14"/>
      <c r="P23" s="14"/>
      <c r="Q23" s="14"/>
    </row>
    <row r="24" spans="1:17" ht="60" x14ac:dyDescent="0.25">
      <c r="A24" s="4">
        <v>14</v>
      </c>
      <c r="B24" s="5" t="s">
        <v>46</v>
      </c>
      <c r="C24" s="6">
        <v>2640.6</v>
      </c>
      <c r="D24" s="6">
        <v>2640.6</v>
      </c>
      <c r="E24" s="6">
        <v>2640.6</v>
      </c>
      <c r="F24" s="6">
        <v>2578</v>
      </c>
      <c r="G24" s="6">
        <v>2578</v>
      </c>
      <c r="H24" s="6">
        <v>2578</v>
      </c>
      <c r="I24" s="6">
        <f t="shared" si="2"/>
        <v>62.599999999999909</v>
      </c>
      <c r="J24" s="6">
        <f t="shared" si="0"/>
        <v>62.599999999999909</v>
      </c>
      <c r="K24" s="6">
        <f t="shared" si="0"/>
        <v>62.599999999999909</v>
      </c>
      <c r="L24" s="15"/>
      <c r="M24" s="15"/>
      <c r="N24" s="15"/>
      <c r="O24" s="15"/>
      <c r="P24" s="15"/>
      <c r="Q24" s="15"/>
    </row>
    <row r="25" spans="1:17" ht="180" x14ac:dyDescent="0.25">
      <c r="A25" s="4">
        <v>15</v>
      </c>
      <c r="B25" s="5" t="s">
        <v>47</v>
      </c>
      <c r="C25" s="6">
        <v>560</v>
      </c>
      <c r="D25" s="6">
        <v>560</v>
      </c>
      <c r="E25" s="6">
        <v>560</v>
      </c>
      <c r="F25" s="6">
        <v>560</v>
      </c>
      <c r="G25" s="6">
        <v>560</v>
      </c>
      <c r="H25" s="6">
        <v>560</v>
      </c>
      <c r="I25" s="6">
        <f t="shared" si="2"/>
        <v>0</v>
      </c>
      <c r="J25" s="6">
        <f t="shared" si="0"/>
        <v>0</v>
      </c>
      <c r="K25" s="6">
        <f t="shared" si="0"/>
        <v>0</v>
      </c>
      <c r="L25" s="13">
        <v>860</v>
      </c>
      <c r="M25" s="13">
        <v>760</v>
      </c>
      <c r="N25" s="13">
        <v>860</v>
      </c>
      <c r="O25" s="13">
        <v>0</v>
      </c>
      <c r="P25" s="13">
        <v>0</v>
      </c>
      <c r="Q25" s="13">
        <v>0</v>
      </c>
    </row>
    <row r="26" spans="1:17" ht="180" x14ac:dyDescent="0.25">
      <c r="A26" s="4">
        <v>16</v>
      </c>
      <c r="B26" s="5" t="s">
        <v>48</v>
      </c>
      <c r="C26" s="6">
        <v>200</v>
      </c>
      <c r="D26" s="6">
        <v>100</v>
      </c>
      <c r="E26" s="6">
        <v>200</v>
      </c>
      <c r="F26" s="6">
        <v>200</v>
      </c>
      <c r="G26" s="6">
        <v>200</v>
      </c>
      <c r="H26" s="6">
        <v>200</v>
      </c>
      <c r="I26" s="6">
        <f t="shared" si="2"/>
        <v>0</v>
      </c>
      <c r="J26" s="6">
        <f t="shared" si="0"/>
        <v>-100</v>
      </c>
      <c r="K26" s="6">
        <f t="shared" si="0"/>
        <v>0</v>
      </c>
      <c r="L26" s="14"/>
      <c r="M26" s="14"/>
      <c r="N26" s="14"/>
      <c r="O26" s="14"/>
      <c r="P26" s="14"/>
      <c r="Q26" s="14"/>
    </row>
    <row r="27" spans="1:17" ht="75" x14ac:dyDescent="0.25">
      <c r="A27" s="4">
        <v>17</v>
      </c>
      <c r="B27" s="5" t="s">
        <v>49</v>
      </c>
      <c r="C27" s="6">
        <v>100</v>
      </c>
      <c r="D27" s="6">
        <v>100</v>
      </c>
      <c r="E27" s="6">
        <v>100</v>
      </c>
      <c r="F27" s="6">
        <v>100</v>
      </c>
      <c r="G27" s="6">
        <v>100</v>
      </c>
      <c r="H27" s="6">
        <v>100</v>
      </c>
      <c r="I27" s="6">
        <f t="shared" si="2"/>
        <v>0</v>
      </c>
      <c r="J27" s="6">
        <f t="shared" si="0"/>
        <v>0</v>
      </c>
      <c r="K27" s="6">
        <f t="shared" si="0"/>
        <v>0</v>
      </c>
      <c r="L27" s="15"/>
      <c r="M27" s="15"/>
      <c r="N27" s="15"/>
      <c r="O27" s="15"/>
      <c r="P27" s="15"/>
      <c r="Q27" s="15"/>
    </row>
    <row r="28" spans="1:17" ht="238.5" customHeight="1" x14ac:dyDescent="0.25">
      <c r="A28" s="4">
        <v>18</v>
      </c>
      <c r="B28" s="5" t="s">
        <v>51</v>
      </c>
      <c r="C28" s="6">
        <f>C29</f>
        <v>195.6</v>
      </c>
      <c r="D28" s="6">
        <f t="shared" ref="D28:H28" si="3">D29</f>
        <v>195.6</v>
      </c>
      <c r="E28" s="6">
        <f t="shared" si="3"/>
        <v>195.6</v>
      </c>
      <c r="F28" s="6">
        <f t="shared" si="3"/>
        <v>0</v>
      </c>
      <c r="G28" s="6">
        <f t="shared" si="3"/>
        <v>0</v>
      </c>
      <c r="H28" s="6">
        <f t="shared" si="3"/>
        <v>0</v>
      </c>
      <c r="I28" s="6">
        <f t="shared" si="2"/>
        <v>195.6</v>
      </c>
      <c r="J28" s="6">
        <f t="shared" si="2"/>
        <v>195.6</v>
      </c>
      <c r="K28" s="6">
        <f t="shared" si="2"/>
        <v>195.6</v>
      </c>
      <c r="L28" s="8">
        <f>L29</f>
        <v>195.6</v>
      </c>
      <c r="M28" s="8">
        <f t="shared" ref="M28:N28" si="4">M29</f>
        <v>195.6</v>
      </c>
      <c r="N28" s="8">
        <f t="shared" si="4"/>
        <v>195.6</v>
      </c>
      <c r="O28" s="6">
        <f t="shared" ref="O28:Q31" si="5">C28-L28</f>
        <v>0</v>
      </c>
      <c r="P28" s="6">
        <f t="shared" si="5"/>
        <v>0</v>
      </c>
      <c r="Q28" s="6">
        <f t="shared" si="5"/>
        <v>0</v>
      </c>
    </row>
    <row r="29" spans="1:17" ht="13.5" customHeight="1" x14ac:dyDescent="0.25">
      <c r="A29" s="4"/>
      <c r="B29" s="5" t="s">
        <v>25</v>
      </c>
      <c r="C29" s="6">
        <v>195.6</v>
      </c>
      <c r="D29" s="6">
        <v>195.6</v>
      </c>
      <c r="E29" s="6">
        <v>195.6</v>
      </c>
      <c r="F29" s="6">
        <v>0</v>
      </c>
      <c r="G29" s="6">
        <v>0</v>
      </c>
      <c r="H29" s="6">
        <v>0</v>
      </c>
      <c r="I29" s="6">
        <f t="shared" si="2"/>
        <v>195.6</v>
      </c>
      <c r="J29" s="6">
        <f t="shared" si="2"/>
        <v>195.6</v>
      </c>
      <c r="K29" s="6">
        <f t="shared" si="2"/>
        <v>195.6</v>
      </c>
      <c r="L29" s="8">
        <v>195.6</v>
      </c>
      <c r="M29" s="8">
        <v>195.6</v>
      </c>
      <c r="N29" s="8">
        <v>195.6</v>
      </c>
      <c r="O29" s="6">
        <f t="shared" si="5"/>
        <v>0</v>
      </c>
      <c r="P29" s="6">
        <f t="shared" si="5"/>
        <v>0</v>
      </c>
      <c r="Q29" s="6">
        <f t="shared" si="5"/>
        <v>0</v>
      </c>
    </row>
    <row r="30" spans="1:17" x14ac:dyDescent="0.25">
      <c r="A30" s="4"/>
      <c r="B30" s="5" t="s">
        <v>24</v>
      </c>
      <c r="C30" s="6">
        <f>C31+C32</f>
        <v>32208.1</v>
      </c>
      <c r="D30" s="6">
        <f t="shared" ref="D30:H30" si="6">D31+D32</f>
        <v>31966.1</v>
      </c>
      <c r="E30" s="6">
        <f t="shared" si="6"/>
        <v>32066.1</v>
      </c>
      <c r="F30" s="6">
        <f t="shared" si="6"/>
        <v>31328.6</v>
      </c>
      <c r="G30" s="6">
        <f t="shared" si="6"/>
        <v>31328.6</v>
      </c>
      <c r="H30" s="6">
        <f t="shared" si="6"/>
        <v>31328.6</v>
      </c>
      <c r="I30" s="6">
        <f t="shared" si="2"/>
        <v>879.5</v>
      </c>
      <c r="J30" s="6">
        <f t="shared" si="2"/>
        <v>637.5</v>
      </c>
      <c r="K30" s="6">
        <f t="shared" si="2"/>
        <v>737.5</v>
      </c>
      <c r="L30" s="6">
        <f>L31+L32</f>
        <v>32208.1</v>
      </c>
      <c r="M30" s="6">
        <f t="shared" ref="M30:N30" si="7">M31+M32</f>
        <v>31966.1</v>
      </c>
      <c r="N30" s="6">
        <f t="shared" si="7"/>
        <v>32066.1</v>
      </c>
      <c r="O30" s="6">
        <f t="shared" si="5"/>
        <v>0</v>
      </c>
      <c r="P30" s="6">
        <f t="shared" si="5"/>
        <v>0</v>
      </c>
      <c r="Q30" s="6">
        <f t="shared" si="5"/>
        <v>0</v>
      </c>
    </row>
    <row r="31" spans="1:17" x14ac:dyDescent="0.25">
      <c r="A31" s="4"/>
      <c r="B31" s="5" t="s">
        <v>25</v>
      </c>
      <c r="C31" s="6">
        <f>C29</f>
        <v>195.6</v>
      </c>
      <c r="D31" s="6">
        <f t="shared" ref="D31:H31" si="8">D29</f>
        <v>195.6</v>
      </c>
      <c r="E31" s="6">
        <f t="shared" si="8"/>
        <v>195.6</v>
      </c>
      <c r="F31" s="6">
        <f t="shared" si="8"/>
        <v>0</v>
      </c>
      <c r="G31" s="6">
        <f t="shared" si="8"/>
        <v>0</v>
      </c>
      <c r="H31" s="6">
        <f t="shared" si="8"/>
        <v>0</v>
      </c>
      <c r="I31" s="6">
        <f t="shared" ref="I31:K32" si="9">C31-F31</f>
        <v>195.6</v>
      </c>
      <c r="J31" s="6">
        <f t="shared" si="9"/>
        <v>195.6</v>
      </c>
      <c r="K31" s="6">
        <f t="shared" si="9"/>
        <v>195.6</v>
      </c>
      <c r="L31" s="6">
        <f>L29</f>
        <v>195.6</v>
      </c>
      <c r="M31" s="6">
        <f t="shared" ref="M31:N31" si="10">M29</f>
        <v>195.6</v>
      </c>
      <c r="N31" s="6">
        <f t="shared" si="10"/>
        <v>195.6</v>
      </c>
      <c r="O31" s="6">
        <f t="shared" si="5"/>
        <v>0</v>
      </c>
      <c r="P31" s="6">
        <f t="shared" si="5"/>
        <v>0</v>
      </c>
      <c r="Q31" s="6">
        <f t="shared" si="5"/>
        <v>0</v>
      </c>
    </row>
    <row r="32" spans="1:17" x14ac:dyDescent="0.25">
      <c r="A32" s="4"/>
      <c r="B32" s="9" t="s">
        <v>26</v>
      </c>
      <c r="C32" s="6">
        <f>C11+C12+C13+C14+C15+C16+C17+C18+C19+C20+C21+C22+C23+C24+C25+C26+C27</f>
        <v>32012.5</v>
      </c>
      <c r="D32" s="6">
        <f t="shared" ref="D32:H32" si="11">D11+D12+D13+D14+D15+D16+D17+D18+D19+D20+D21+D22+D23+D24+D25+D26+D27</f>
        <v>31770.5</v>
      </c>
      <c r="E32" s="6">
        <f t="shared" si="11"/>
        <v>31870.5</v>
      </c>
      <c r="F32" s="6">
        <f t="shared" si="11"/>
        <v>31328.6</v>
      </c>
      <c r="G32" s="6">
        <f t="shared" si="11"/>
        <v>31328.6</v>
      </c>
      <c r="H32" s="6">
        <f t="shared" si="11"/>
        <v>31328.6</v>
      </c>
      <c r="I32" s="6">
        <f t="shared" si="9"/>
        <v>683.90000000000146</v>
      </c>
      <c r="J32" s="6">
        <f t="shared" si="9"/>
        <v>441.90000000000146</v>
      </c>
      <c r="K32" s="6">
        <f t="shared" si="9"/>
        <v>541.90000000000146</v>
      </c>
      <c r="L32" s="6">
        <f>L11+L12+L13+L14+L15+L16+L17+L18+L19+L20+L21+L22+L23+L24+L25+L26+L27</f>
        <v>32012.5</v>
      </c>
      <c r="M32" s="6">
        <f t="shared" ref="M32:N32" si="12">M11+M12+M13+M14+M15+M16+M17+M18+M19+M20+M21+M22+M23+M24+M25+M26+M27</f>
        <v>31770.5</v>
      </c>
      <c r="N32" s="6">
        <f t="shared" si="12"/>
        <v>31870.5</v>
      </c>
      <c r="O32" s="6">
        <f t="shared" ref="O32:Q32" si="13">O11+O12+O13+O14+O15+O16+O17+O18+O19+O20+O21+O22+O23+O24+O25+O26+O27</f>
        <v>0</v>
      </c>
      <c r="P32" s="6">
        <f t="shared" si="13"/>
        <v>0</v>
      </c>
      <c r="Q32" s="6">
        <f t="shared" si="13"/>
        <v>0</v>
      </c>
    </row>
    <row r="34" spans="2:17" x14ac:dyDescent="0.25"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2:17" x14ac:dyDescent="0.25">
      <c r="B35" s="2"/>
    </row>
    <row r="36" spans="2:17" x14ac:dyDescent="0.25">
      <c r="B36" s="2"/>
    </row>
    <row r="37" spans="2:17" x14ac:dyDescent="0.25">
      <c r="B37" s="2"/>
    </row>
    <row r="38" spans="2:17" x14ac:dyDescent="0.25">
      <c r="B38" s="2"/>
    </row>
    <row r="39" spans="2:17" x14ac:dyDescent="0.25">
      <c r="B39" s="2"/>
    </row>
    <row r="40" spans="2:17" x14ac:dyDescent="0.25">
      <c r="B40" s="2"/>
    </row>
    <row r="41" spans="2:17" x14ac:dyDescent="0.25">
      <c r="B41" s="2"/>
    </row>
    <row r="42" spans="2:17" x14ac:dyDescent="0.25">
      <c r="B42" s="2"/>
    </row>
    <row r="43" spans="2:17" x14ac:dyDescent="0.25">
      <c r="B43" s="2"/>
    </row>
    <row r="44" spans="2:17" x14ac:dyDescent="0.25">
      <c r="B44" s="2"/>
    </row>
    <row r="45" spans="2:17" x14ac:dyDescent="0.25">
      <c r="B45" s="2"/>
    </row>
    <row r="46" spans="2:17" x14ac:dyDescent="0.25">
      <c r="B46" s="2"/>
    </row>
    <row r="47" spans="2:17" x14ac:dyDescent="0.25">
      <c r="B47" s="2"/>
    </row>
    <row r="48" spans="2:17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  <row r="80" spans="2:2" x14ac:dyDescent="0.25">
      <c r="B80" s="2"/>
    </row>
    <row r="81" spans="2:2" x14ac:dyDescent="0.25">
      <c r="B81" s="2"/>
    </row>
    <row r="82" spans="2:2" x14ac:dyDescent="0.25">
      <c r="B82" s="2"/>
    </row>
    <row r="83" spans="2:2" x14ac:dyDescent="0.25">
      <c r="B83" s="2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  <row r="87" spans="2:2" x14ac:dyDescent="0.25">
      <c r="B87" s="2"/>
    </row>
    <row r="88" spans="2:2" x14ac:dyDescent="0.25">
      <c r="B88" s="2"/>
    </row>
    <row r="89" spans="2:2" x14ac:dyDescent="0.25">
      <c r="B89" s="2"/>
    </row>
    <row r="90" spans="2:2" x14ac:dyDescent="0.25">
      <c r="B90" s="2"/>
    </row>
    <row r="91" spans="2:2" x14ac:dyDescent="0.25">
      <c r="B91" s="2"/>
    </row>
    <row r="92" spans="2:2" x14ac:dyDescent="0.25">
      <c r="B92" s="2"/>
    </row>
  </sheetData>
  <mergeCells count="23">
    <mergeCell ref="P1:Q1"/>
    <mergeCell ref="O2:Q2"/>
    <mergeCell ref="P3:Q3"/>
    <mergeCell ref="A8:A9"/>
    <mergeCell ref="C8:E8"/>
    <mergeCell ref="F8:H8"/>
    <mergeCell ref="I8:K8"/>
    <mergeCell ref="L8:N8"/>
    <mergeCell ref="Q25:Q27"/>
    <mergeCell ref="L11:L24"/>
    <mergeCell ref="M11:M24"/>
    <mergeCell ref="N11:N24"/>
    <mergeCell ref="O11:O24"/>
    <mergeCell ref="P11:P24"/>
    <mergeCell ref="Q11:Q24"/>
    <mergeCell ref="L25:L27"/>
    <mergeCell ref="M25:M27"/>
    <mergeCell ref="N25:N27"/>
    <mergeCell ref="O25:O27"/>
    <mergeCell ref="P25:P27"/>
    <mergeCell ref="A5:Q5"/>
    <mergeCell ref="O8:Q8"/>
    <mergeCell ref="B8:B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2016-11-22T06:44:40Z</dcterms:modified>
</cp:coreProperties>
</file>