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38" i="1" l="1"/>
  <c r="N38" i="1"/>
  <c r="L38" i="1"/>
  <c r="N37" i="1"/>
  <c r="Q27" i="1"/>
  <c r="Q28" i="1"/>
  <c r="Q35" i="1"/>
  <c r="Q36" i="1"/>
  <c r="P27" i="1"/>
  <c r="P28" i="1"/>
  <c r="P35" i="1"/>
  <c r="P36" i="1"/>
  <c r="O27" i="1"/>
  <c r="O28" i="1"/>
  <c r="O35" i="1"/>
  <c r="O36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9" i="1"/>
  <c r="D37" i="1"/>
  <c r="E37" i="1"/>
  <c r="F37" i="1"/>
  <c r="G37" i="1"/>
  <c r="H37" i="1"/>
  <c r="C37" i="1"/>
  <c r="O37" i="1" s="1"/>
  <c r="D38" i="1"/>
  <c r="E38" i="1"/>
  <c r="F38" i="1"/>
  <c r="G38" i="1"/>
  <c r="H38" i="1"/>
  <c r="C38" i="1"/>
  <c r="J37" i="1" l="1"/>
  <c r="D39" i="1"/>
  <c r="Q37" i="1"/>
  <c r="N39" i="1"/>
  <c r="P37" i="1"/>
  <c r="J38" i="1"/>
  <c r="I37" i="1"/>
  <c r="P38" i="1"/>
  <c r="F39" i="1"/>
  <c r="I39" i="1" s="1"/>
  <c r="K37" i="1"/>
  <c r="E39" i="1"/>
  <c r="Q39" i="1" s="1"/>
  <c r="C39" i="1"/>
  <c r="K38" i="1"/>
  <c r="O38" i="1"/>
  <c r="H39" i="1"/>
  <c r="K39" i="1" s="1"/>
  <c r="I38" i="1"/>
  <c r="G39" i="1"/>
  <c r="J39" i="1" s="1"/>
  <c r="Q38" i="1"/>
  <c r="M39" i="1"/>
  <c r="L39" i="1"/>
  <c r="O39" i="1" s="1"/>
  <c r="P39" i="1" l="1"/>
</calcChain>
</file>

<file path=xl/sharedStrings.xml><?xml version="1.0" encoding="utf-8"?>
<sst xmlns="http://schemas.openxmlformats.org/spreadsheetml/2006/main" count="65" uniqueCount="64">
  <si>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</si>
  <si>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</si>
  <si>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</si>
  <si>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</si>
  <si>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</si>
  <si>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</si>
  <si>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</si>
  <si>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</si>
  <si>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</si>
  <si>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</si>
  <si>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</si>
  <si>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</si>
  <si>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</si>
  <si>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</si>
  <si>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</si>
  <si>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</si>
  <si>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Присмотр и уход</t>
  </si>
  <si>
    <t>Реализация основных образовательных программ  начального общего образования, основного общего образования, среднего общего образования</t>
  </si>
  <si>
    <t>Методическое сопровождение профессионального уровня педагогов учреждений общего и дополнительного образования</t>
  </si>
  <si>
    <t>№ п/п</t>
  </si>
  <si>
    <t>Мероприятие</t>
  </si>
  <si>
    <t>Проект бюджета</t>
  </si>
  <si>
    <t>Отклонение</t>
  </si>
  <si>
    <t>Реестр расходных обязательств</t>
  </si>
  <si>
    <t>МП-1</t>
  </si>
  <si>
    <t>тыс. руб.</t>
  </si>
  <si>
    <t>2017   (гр.3-гр.6)</t>
  </si>
  <si>
    <t>Мероприятие по утеплению здания МАУО "Полазненская СОШ №1"</t>
  </si>
  <si>
    <t>Сравнительный анализ бюджетных ассигнований, предусмотренных проектом бюджета на 2017 - 2019 годы, объема финансирования МП-1 и расходных обязательств в разрезе мероприятий</t>
  </si>
  <si>
    <t>2017   (гр.3-гр.12)</t>
  </si>
  <si>
    <t>2018 (гр.4-гр.13)</t>
  </si>
  <si>
    <t>2019  (гр.5-гр.14)</t>
  </si>
  <si>
    <t>Реализация основных образовательных программ  дошкольного образования</t>
  </si>
  <si>
    <t>ИТОГО м.б.</t>
  </si>
  <si>
    <t>Созданий условий для личностного, профильного и профессионального самоопределения школьника</t>
  </si>
  <si>
    <t>Развитие кадетского движения</t>
  </si>
  <si>
    <t>Организация подвоза учащихся к месту учебы</t>
  </si>
  <si>
    <t>Организация и проведение работы с одаренными детьми</t>
  </si>
  <si>
    <t>Проведегние церемонии награждения выпускников школ золотыми и серебрянными медалями</t>
  </si>
  <si>
    <t>Реализация дополнительных общеразвивающих программ, реализация дополнительных предпрофессиональных программ в области искусства</t>
  </si>
  <si>
    <t>Развитие детского технического творчества в ДМР</t>
  </si>
  <si>
    <t>Организация мероприятий с учащимися</t>
  </si>
  <si>
    <t>Реализация отдельных мероприятий муниципальных программ ДМР</t>
  </si>
  <si>
    <t>Организация и проведение августовской педагогической конференции</t>
  </si>
  <si>
    <t>Организация отдыха детей и молодежи</t>
  </si>
  <si>
    <t>ИТОГО к.б.</t>
  </si>
  <si>
    <t>ВСЕГО</t>
  </si>
  <si>
    <t>2018             (гр.4-гр.7)</t>
  </si>
  <si>
    <t>2019              (гр.5-гр.8)</t>
  </si>
  <si>
    <t>Обеспечение воспитания и обучения детей-инвалидов в дошкольных образовательных организациях на дому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</si>
  <si>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</si>
  <si>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 в общеобразовательных организаций</t>
  </si>
  <si>
    <t>Выплата вознаграждения за выполнения функций классного руководителя педагогическим работникам образовательных организаций</t>
  </si>
  <si>
    <t>Мероприятия по организации оздоровления и отдыха детей</t>
  </si>
  <si>
    <t>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</si>
  <si>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мер социальной поддержки педагогическим работникам образовательных организаций</t>
  </si>
  <si>
    <t>Дополнительные меры социальной поддержки отдельных категорий лиц, которым присуждены ученые степени кандидата и доктора наук, работающих в образовательных и профессиональных организациях</t>
  </si>
  <si>
    <t>Предоставление мер социальной поддержки учащимся из многодетных малоимущих семей</t>
  </si>
  <si>
    <t>Предоставление мер социальной поддержки учащимся измалоимущих семей</t>
  </si>
  <si>
    <t>Предоставление выплаты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</si>
  <si>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Содержание муниципальных органов Добрянского муниципального района</t>
  </si>
  <si>
    <t xml:space="preserve">Приложение 2      </t>
  </si>
  <si>
    <t>к Заключению КСП ДМР</t>
  </si>
  <si>
    <t>от 21.11.2016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</si>
</sst>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4" fontId="2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164" fontId="4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zoomScale="81" zoomScaleNormal="81" workbookViewId="0">
      <selection activeCell="A4" sqref="A4:Q4"/>
    </sheetView>
  </sheetViews>
  <sheetFormatPr defaultRowHeight="15" x14ac:dyDescent="0.25"/>
  <cols>
    <col min="1" max="1" width="4" customWidth="1"/>
    <col min="2" max="2" width="22.85546875" customWidth="1"/>
    <col min="3" max="5" width="10.7109375" bestFit="1" customWidth="1"/>
    <col min="6" max="6" width="11.140625" customWidth="1"/>
    <col min="7" max="7" width="11.85546875" customWidth="1"/>
    <col min="8" max="9" width="10.7109375" bestFit="1" customWidth="1"/>
    <col min="10" max="10" width="11.42578125" customWidth="1"/>
    <col min="11" max="11" width="12" customWidth="1"/>
    <col min="12" max="14" width="10.7109375" bestFit="1" customWidth="1"/>
    <col min="15" max="15" width="11.28515625" customWidth="1"/>
    <col min="16" max="16" width="11.7109375" customWidth="1"/>
    <col min="17" max="17" width="11.42578125" customWidth="1"/>
  </cols>
  <sheetData>
    <row r="1" spans="1:17" ht="18" customHeight="1" x14ac:dyDescent="0.25">
      <c r="L1" s="25"/>
      <c r="M1" s="25"/>
      <c r="O1" s="26"/>
      <c r="P1" s="28" t="s">
        <v>61</v>
      </c>
      <c r="Q1" s="29"/>
    </row>
    <row r="2" spans="1:17" ht="18" customHeight="1" x14ac:dyDescent="0.25">
      <c r="L2" s="25"/>
      <c r="M2" s="25"/>
      <c r="O2" s="30" t="s">
        <v>62</v>
      </c>
      <c r="P2" s="30"/>
      <c r="Q2" s="30"/>
    </row>
    <row r="3" spans="1:17" ht="18" customHeight="1" x14ac:dyDescent="0.25">
      <c r="L3" s="24"/>
      <c r="P3" s="30" t="s">
        <v>63</v>
      </c>
      <c r="Q3" s="30"/>
    </row>
    <row r="4" spans="1:17" ht="53.25" customHeight="1" x14ac:dyDescent="0.25">
      <c r="A4" s="27" t="s">
        <v>28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x14ac:dyDescent="0.25">
      <c r="Q5" s="12" t="s">
        <v>25</v>
      </c>
    </row>
    <row r="6" spans="1:17" ht="34.5" customHeight="1" x14ac:dyDescent="0.25">
      <c r="A6" s="38" t="s">
        <v>19</v>
      </c>
      <c r="B6" s="36" t="s">
        <v>20</v>
      </c>
      <c r="C6" s="39" t="s">
        <v>21</v>
      </c>
      <c r="D6" s="40"/>
      <c r="E6" s="41"/>
      <c r="F6" s="42" t="s">
        <v>24</v>
      </c>
      <c r="G6" s="42"/>
      <c r="H6" s="42"/>
      <c r="I6" s="43" t="s">
        <v>22</v>
      </c>
      <c r="J6" s="43"/>
      <c r="K6" s="43"/>
      <c r="L6" s="38" t="s">
        <v>23</v>
      </c>
      <c r="M6" s="38"/>
      <c r="N6" s="38"/>
      <c r="O6" s="33" t="s">
        <v>22</v>
      </c>
      <c r="P6" s="34"/>
      <c r="Q6" s="35"/>
    </row>
    <row r="7" spans="1:17" s="2" customFormat="1" ht="45" customHeight="1" x14ac:dyDescent="0.25">
      <c r="A7" s="38"/>
      <c r="B7" s="37"/>
      <c r="C7" s="6">
        <v>2017</v>
      </c>
      <c r="D7" s="6">
        <v>2018</v>
      </c>
      <c r="E7" s="6">
        <v>2019</v>
      </c>
      <c r="F7" s="6">
        <v>2017</v>
      </c>
      <c r="G7" s="6">
        <v>2018</v>
      </c>
      <c r="H7" s="6">
        <v>2019</v>
      </c>
      <c r="I7" s="6" t="s">
        <v>26</v>
      </c>
      <c r="J7" s="6" t="s">
        <v>47</v>
      </c>
      <c r="K7" s="6" t="s">
        <v>48</v>
      </c>
      <c r="L7" s="6">
        <v>2017</v>
      </c>
      <c r="M7" s="6">
        <v>2018</v>
      </c>
      <c r="N7" s="6">
        <v>2019</v>
      </c>
      <c r="O7" s="6" t="s">
        <v>29</v>
      </c>
      <c r="P7" s="6" t="s">
        <v>30</v>
      </c>
      <c r="Q7" s="6" t="s">
        <v>31</v>
      </c>
    </row>
    <row r="8" spans="1:17" s="1" customFormat="1" ht="12.75" x14ac:dyDescent="0.2">
      <c r="A8" s="19" t="s">
        <v>0</v>
      </c>
      <c r="B8" s="19" t="s">
        <v>1</v>
      </c>
      <c r="C8" s="19" t="s">
        <v>2</v>
      </c>
      <c r="D8" s="19" t="s">
        <v>3</v>
      </c>
      <c r="E8" s="19" t="s">
        <v>4</v>
      </c>
      <c r="F8" s="19" t="s">
        <v>5</v>
      </c>
      <c r="G8" s="19" t="s">
        <v>6</v>
      </c>
      <c r="H8" s="19" t="s">
        <v>7</v>
      </c>
      <c r="I8" s="19" t="s">
        <v>8</v>
      </c>
      <c r="J8" s="19" t="s">
        <v>9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>
        <v>17</v>
      </c>
    </row>
    <row r="9" spans="1:17" ht="66.75" customHeight="1" x14ac:dyDescent="0.25">
      <c r="A9" s="20">
        <v>1</v>
      </c>
      <c r="B9" s="14" t="s">
        <v>32</v>
      </c>
      <c r="C9" s="21">
        <v>60509.599999999999</v>
      </c>
      <c r="D9" s="21">
        <v>50509.599999999999</v>
      </c>
      <c r="E9" s="21">
        <v>55523.5</v>
      </c>
      <c r="F9" s="21">
        <v>60509.599999999999</v>
      </c>
      <c r="G9" s="21">
        <v>60509.599999999999</v>
      </c>
      <c r="H9" s="21">
        <v>60509.599999999999</v>
      </c>
      <c r="I9" s="22">
        <f>C9-F9</f>
        <v>0</v>
      </c>
      <c r="J9" s="22">
        <f t="shared" ref="J9:K24" si="0">D9-G9</f>
        <v>-10000</v>
      </c>
      <c r="K9" s="22">
        <f t="shared" si="0"/>
        <v>-4986.0999999999985</v>
      </c>
      <c r="L9" s="44">
        <v>87926.8</v>
      </c>
      <c r="M9" s="44">
        <v>76926.8</v>
      </c>
      <c r="N9" s="44">
        <v>82940.7</v>
      </c>
      <c r="O9" s="31">
        <v>0</v>
      </c>
      <c r="P9" s="31">
        <v>0</v>
      </c>
      <c r="Q9" s="31">
        <v>0</v>
      </c>
    </row>
    <row r="10" spans="1:17" x14ac:dyDescent="0.25">
      <c r="A10" s="7">
        <v>2</v>
      </c>
      <c r="B10" s="8" t="s">
        <v>16</v>
      </c>
      <c r="C10" s="22">
        <v>27417.200000000001</v>
      </c>
      <c r="D10" s="22">
        <v>26417.200000000001</v>
      </c>
      <c r="E10" s="22">
        <v>27417.200000000001</v>
      </c>
      <c r="F10" s="22">
        <v>29805.5</v>
      </c>
      <c r="G10" s="22">
        <v>29805.5</v>
      </c>
      <c r="H10" s="22">
        <v>29805.5</v>
      </c>
      <c r="I10" s="22">
        <f t="shared" ref="I10:K39" si="1">C10-F10</f>
        <v>-2388.2999999999993</v>
      </c>
      <c r="J10" s="22">
        <f t="shared" si="0"/>
        <v>-3388.2999999999993</v>
      </c>
      <c r="K10" s="22">
        <f t="shared" si="0"/>
        <v>-2388.2999999999993</v>
      </c>
      <c r="L10" s="32"/>
      <c r="M10" s="32"/>
      <c r="N10" s="32"/>
      <c r="O10" s="32"/>
      <c r="P10" s="32"/>
      <c r="Q10" s="32"/>
    </row>
    <row r="11" spans="1:17" ht="90" x14ac:dyDescent="0.25">
      <c r="A11" s="20">
        <v>3</v>
      </c>
      <c r="B11" s="8" t="s">
        <v>49</v>
      </c>
      <c r="C11" s="22">
        <v>196.6</v>
      </c>
      <c r="D11" s="22">
        <v>196.6</v>
      </c>
      <c r="E11" s="22">
        <v>196.6</v>
      </c>
      <c r="F11" s="22">
        <v>0</v>
      </c>
      <c r="G11" s="22">
        <v>0</v>
      </c>
      <c r="H11" s="22"/>
      <c r="I11" s="22">
        <f t="shared" si="1"/>
        <v>196.6</v>
      </c>
      <c r="J11" s="22">
        <f t="shared" si="0"/>
        <v>196.6</v>
      </c>
      <c r="K11" s="22">
        <f t="shared" si="0"/>
        <v>196.6</v>
      </c>
      <c r="L11" s="31">
        <v>198774.3</v>
      </c>
      <c r="M11" s="31">
        <v>198774.3</v>
      </c>
      <c r="N11" s="31">
        <v>198774.3</v>
      </c>
      <c r="O11" s="31">
        <v>0</v>
      </c>
      <c r="P11" s="31">
        <v>0</v>
      </c>
      <c r="Q11" s="31">
        <v>0</v>
      </c>
    </row>
    <row r="12" spans="1:17" ht="165" x14ac:dyDescent="0.25">
      <c r="A12" s="7">
        <v>4</v>
      </c>
      <c r="B12" s="8" t="s">
        <v>50</v>
      </c>
      <c r="C12" s="22">
        <v>198577.7</v>
      </c>
      <c r="D12" s="22">
        <v>198577.7</v>
      </c>
      <c r="E12" s="22">
        <v>198577.7</v>
      </c>
      <c r="F12" s="22">
        <v>0</v>
      </c>
      <c r="G12" s="22">
        <v>0</v>
      </c>
      <c r="H12" s="22"/>
      <c r="I12" s="22">
        <f t="shared" si="1"/>
        <v>198577.7</v>
      </c>
      <c r="J12" s="22">
        <f t="shared" si="0"/>
        <v>198577.7</v>
      </c>
      <c r="K12" s="22">
        <f t="shared" si="0"/>
        <v>198577.7</v>
      </c>
      <c r="L12" s="32"/>
      <c r="M12" s="32"/>
      <c r="N12" s="32"/>
      <c r="O12" s="32"/>
      <c r="P12" s="32"/>
      <c r="Q12" s="32"/>
    </row>
    <row r="13" spans="1:17" ht="115.5" customHeight="1" x14ac:dyDescent="0.25">
      <c r="A13" s="20">
        <v>5</v>
      </c>
      <c r="B13" s="8" t="s">
        <v>17</v>
      </c>
      <c r="C13" s="22">
        <v>72903.199999999997</v>
      </c>
      <c r="D13" s="22">
        <v>72903.199999999997</v>
      </c>
      <c r="E13" s="22">
        <v>72903.199999999997</v>
      </c>
      <c r="F13" s="22">
        <v>73084.800000000003</v>
      </c>
      <c r="G13" s="22">
        <v>73084.800000000003</v>
      </c>
      <c r="H13" s="22">
        <v>73084.800000000003</v>
      </c>
      <c r="I13" s="22">
        <f t="shared" si="1"/>
        <v>-181.60000000000582</v>
      </c>
      <c r="J13" s="22">
        <f t="shared" si="0"/>
        <v>-181.60000000000582</v>
      </c>
      <c r="K13" s="22">
        <f t="shared" si="0"/>
        <v>-181.60000000000582</v>
      </c>
      <c r="L13" s="31">
        <v>95651.8</v>
      </c>
      <c r="M13" s="31">
        <v>97051.1</v>
      </c>
      <c r="N13" s="31">
        <v>98499.199999999997</v>
      </c>
      <c r="O13" s="31">
        <v>0</v>
      </c>
      <c r="P13" s="31">
        <v>0</v>
      </c>
      <c r="Q13" s="31">
        <v>0</v>
      </c>
    </row>
    <row r="14" spans="1:17" ht="45.75" customHeight="1" x14ac:dyDescent="0.25">
      <c r="A14" s="7">
        <v>6</v>
      </c>
      <c r="B14" s="8" t="s">
        <v>36</v>
      </c>
      <c r="C14" s="22">
        <v>22748.6</v>
      </c>
      <c r="D14" s="22">
        <v>24147.9</v>
      </c>
      <c r="E14" s="22">
        <v>25596</v>
      </c>
      <c r="F14" s="22">
        <v>22748.6</v>
      </c>
      <c r="G14" s="22">
        <v>24147.9</v>
      </c>
      <c r="H14" s="22">
        <v>25596</v>
      </c>
      <c r="I14" s="22">
        <f t="shared" si="1"/>
        <v>0</v>
      </c>
      <c r="J14" s="22">
        <f t="shared" si="0"/>
        <v>0</v>
      </c>
      <c r="K14" s="22">
        <f t="shared" si="0"/>
        <v>0</v>
      </c>
      <c r="L14" s="32"/>
      <c r="M14" s="32"/>
      <c r="N14" s="32"/>
      <c r="O14" s="32"/>
      <c r="P14" s="32"/>
      <c r="Q14" s="32"/>
    </row>
    <row r="15" spans="1:17" ht="169.5" customHeight="1" x14ac:dyDescent="0.25">
      <c r="A15" s="20">
        <v>7</v>
      </c>
      <c r="B15" s="8" t="s">
        <v>51</v>
      </c>
      <c r="C15" s="22">
        <v>241411.8</v>
      </c>
      <c r="D15" s="22">
        <v>241411.8</v>
      </c>
      <c r="E15" s="22">
        <v>241411.8</v>
      </c>
      <c r="F15" s="22">
        <v>0</v>
      </c>
      <c r="G15" s="22">
        <v>0</v>
      </c>
      <c r="H15" s="22">
        <v>0</v>
      </c>
      <c r="I15" s="22">
        <f t="shared" si="1"/>
        <v>241411.8</v>
      </c>
      <c r="J15" s="22">
        <f t="shared" si="0"/>
        <v>241411.8</v>
      </c>
      <c r="K15" s="22">
        <f t="shared" si="0"/>
        <v>241411.8</v>
      </c>
      <c r="L15" s="31">
        <v>250481.8</v>
      </c>
      <c r="M15" s="31">
        <v>250481.8</v>
      </c>
      <c r="N15" s="31">
        <v>250481.8</v>
      </c>
      <c r="O15" s="31">
        <v>0</v>
      </c>
      <c r="P15" s="31">
        <v>0</v>
      </c>
      <c r="Q15" s="31">
        <v>0</v>
      </c>
    </row>
    <row r="16" spans="1:17" ht="135.75" customHeight="1" x14ac:dyDescent="0.25">
      <c r="A16" s="7">
        <v>8</v>
      </c>
      <c r="B16" s="8" t="s">
        <v>52</v>
      </c>
      <c r="C16" s="22">
        <v>9070</v>
      </c>
      <c r="D16" s="22">
        <v>9070</v>
      </c>
      <c r="E16" s="22">
        <v>9070</v>
      </c>
      <c r="F16" s="22">
        <v>0</v>
      </c>
      <c r="G16" s="22">
        <v>0</v>
      </c>
      <c r="H16" s="22">
        <v>0</v>
      </c>
      <c r="I16" s="22">
        <f t="shared" si="1"/>
        <v>9070</v>
      </c>
      <c r="J16" s="22">
        <f t="shared" si="0"/>
        <v>9070</v>
      </c>
      <c r="K16" s="22">
        <f t="shared" si="0"/>
        <v>9070</v>
      </c>
      <c r="L16" s="32"/>
      <c r="M16" s="32"/>
      <c r="N16" s="32"/>
      <c r="O16" s="32"/>
      <c r="P16" s="32"/>
      <c r="Q16" s="32"/>
    </row>
    <row r="17" spans="1:17" ht="51" customHeight="1" x14ac:dyDescent="0.25">
      <c r="A17" s="20">
        <v>9</v>
      </c>
      <c r="B17" s="8" t="s">
        <v>37</v>
      </c>
      <c r="C17" s="22">
        <v>517.1</v>
      </c>
      <c r="D17" s="22">
        <v>517.1</v>
      </c>
      <c r="E17" s="22">
        <v>517.1</v>
      </c>
      <c r="F17" s="22">
        <v>517.1</v>
      </c>
      <c r="G17" s="22">
        <v>517.1</v>
      </c>
      <c r="H17" s="22">
        <v>517.1</v>
      </c>
      <c r="I17" s="22">
        <f t="shared" si="1"/>
        <v>0</v>
      </c>
      <c r="J17" s="22">
        <f t="shared" si="0"/>
        <v>0</v>
      </c>
      <c r="K17" s="22">
        <f t="shared" si="0"/>
        <v>0</v>
      </c>
      <c r="L17" s="31">
        <v>743.3</v>
      </c>
      <c r="M17" s="31">
        <v>569.1</v>
      </c>
      <c r="N17" s="31">
        <v>569.1</v>
      </c>
      <c r="O17" s="31">
        <v>0</v>
      </c>
      <c r="P17" s="31">
        <v>0</v>
      </c>
      <c r="Q17" s="31">
        <v>0</v>
      </c>
    </row>
    <row r="18" spans="1:17" ht="76.5" customHeight="1" x14ac:dyDescent="0.25">
      <c r="A18" s="7">
        <v>10</v>
      </c>
      <c r="B18" s="8" t="s">
        <v>38</v>
      </c>
      <c r="C18" s="22">
        <v>52</v>
      </c>
      <c r="D18" s="22">
        <v>52</v>
      </c>
      <c r="E18" s="22">
        <v>52</v>
      </c>
      <c r="F18" s="22">
        <v>52</v>
      </c>
      <c r="G18" s="22">
        <v>52</v>
      </c>
      <c r="H18" s="22">
        <v>52</v>
      </c>
      <c r="I18" s="22">
        <f t="shared" si="1"/>
        <v>0</v>
      </c>
      <c r="J18" s="22">
        <f t="shared" si="0"/>
        <v>0</v>
      </c>
      <c r="K18" s="22">
        <f t="shared" si="0"/>
        <v>0</v>
      </c>
      <c r="L18" s="45"/>
      <c r="M18" s="45"/>
      <c r="N18" s="45"/>
      <c r="O18" s="45"/>
      <c r="P18" s="45"/>
      <c r="Q18" s="45"/>
    </row>
    <row r="19" spans="1:17" ht="91.5" customHeight="1" x14ac:dyDescent="0.25">
      <c r="A19" s="20">
        <v>11</v>
      </c>
      <c r="B19" s="15" t="s">
        <v>34</v>
      </c>
      <c r="C19" s="22">
        <v>174.2</v>
      </c>
      <c r="D19" s="22">
        <v>0</v>
      </c>
      <c r="E19" s="22">
        <v>0</v>
      </c>
      <c r="F19" s="22">
        <v>174.2</v>
      </c>
      <c r="G19" s="22">
        <v>174.2</v>
      </c>
      <c r="H19" s="22">
        <v>0</v>
      </c>
      <c r="I19" s="22">
        <f t="shared" si="1"/>
        <v>0</v>
      </c>
      <c r="J19" s="22">
        <f t="shared" si="0"/>
        <v>-174.2</v>
      </c>
      <c r="K19" s="22">
        <f t="shared" si="0"/>
        <v>0</v>
      </c>
      <c r="L19" s="32"/>
      <c r="M19" s="32"/>
      <c r="N19" s="32"/>
      <c r="O19" s="32"/>
      <c r="P19" s="32"/>
      <c r="Q19" s="32"/>
    </row>
    <row r="20" spans="1:17" s="23" customFormat="1" ht="115.5" customHeight="1" x14ac:dyDescent="0.25">
      <c r="A20" s="7">
        <v>12</v>
      </c>
      <c r="B20" s="8" t="s">
        <v>39</v>
      </c>
      <c r="C20" s="22">
        <v>53170.6</v>
      </c>
      <c r="D20" s="22">
        <v>53170.6</v>
      </c>
      <c r="E20" s="22">
        <v>53170.6</v>
      </c>
      <c r="F20" s="22">
        <v>53170.6</v>
      </c>
      <c r="G20" s="22">
        <v>53170.6</v>
      </c>
      <c r="H20" s="22">
        <v>53170.6</v>
      </c>
      <c r="I20" s="22">
        <f t="shared" si="1"/>
        <v>0</v>
      </c>
      <c r="J20" s="22">
        <f t="shared" si="0"/>
        <v>0</v>
      </c>
      <c r="K20" s="22">
        <f t="shared" si="0"/>
        <v>0</v>
      </c>
      <c r="L20" s="31">
        <v>54839.3</v>
      </c>
      <c r="M20" s="31">
        <v>54839.3</v>
      </c>
      <c r="N20" s="31">
        <v>54839.3</v>
      </c>
      <c r="O20" s="31">
        <v>0</v>
      </c>
      <c r="P20" s="31">
        <v>0</v>
      </c>
      <c r="Q20" s="31">
        <v>0</v>
      </c>
    </row>
    <row r="21" spans="1:17" s="23" customFormat="1" ht="63.75" customHeight="1" x14ac:dyDescent="0.25">
      <c r="A21" s="20">
        <v>13</v>
      </c>
      <c r="B21" s="8" t="s">
        <v>40</v>
      </c>
      <c r="C21" s="22">
        <v>1668.7</v>
      </c>
      <c r="D21" s="22">
        <v>1668.7</v>
      </c>
      <c r="E21" s="22">
        <v>1668.7</v>
      </c>
      <c r="F21" s="22">
        <v>1668.7</v>
      </c>
      <c r="G21" s="22">
        <v>1668.7</v>
      </c>
      <c r="H21" s="22">
        <v>1668.7</v>
      </c>
      <c r="I21" s="22">
        <f t="shared" si="1"/>
        <v>0</v>
      </c>
      <c r="J21" s="22">
        <f t="shared" si="0"/>
        <v>0</v>
      </c>
      <c r="K21" s="22">
        <f t="shared" si="0"/>
        <v>0</v>
      </c>
      <c r="L21" s="32"/>
      <c r="M21" s="32"/>
      <c r="N21" s="32"/>
      <c r="O21" s="32"/>
      <c r="P21" s="32"/>
      <c r="Q21" s="32"/>
    </row>
    <row r="22" spans="1:17" s="23" customFormat="1" ht="51.75" customHeight="1" x14ac:dyDescent="0.25">
      <c r="A22" s="7">
        <v>14</v>
      </c>
      <c r="B22" s="8" t="s">
        <v>41</v>
      </c>
      <c r="C22" s="22">
        <v>1230.0999999999999</v>
      </c>
      <c r="D22" s="22">
        <v>1230.0999999999999</v>
      </c>
      <c r="E22" s="22">
        <v>1230.0999999999999</v>
      </c>
      <c r="F22" s="22">
        <v>1230.0999999999999</v>
      </c>
      <c r="G22" s="22">
        <v>1230.0999999999999</v>
      </c>
      <c r="H22" s="22">
        <v>1230.0999999999999</v>
      </c>
      <c r="I22" s="22">
        <f t="shared" si="1"/>
        <v>0</v>
      </c>
      <c r="J22" s="22">
        <f t="shared" si="0"/>
        <v>0</v>
      </c>
      <c r="K22" s="22">
        <f t="shared" si="0"/>
        <v>0</v>
      </c>
      <c r="L22" s="31">
        <v>3081.6</v>
      </c>
      <c r="M22" s="31">
        <v>1230.0999999999999</v>
      </c>
      <c r="N22" s="31">
        <v>1230.0999999999999</v>
      </c>
      <c r="O22" s="31">
        <v>0</v>
      </c>
      <c r="P22" s="31">
        <v>0</v>
      </c>
      <c r="Q22" s="31">
        <v>0</v>
      </c>
    </row>
    <row r="23" spans="1:17" s="23" customFormat="1" ht="41.25" customHeight="1" x14ac:dyDescent="0.25">
      <c r="A23" s="20">
        <v>15</v>
      </c>
      <c r="B23" s="15" t="s">
        <v>35</v>
      </c>
      <c r="C23" s="22">
        <v>1851.5</v>
      </c>
      <c r="D23" s="22">
        <v>0</v>
      </c>
      <c r="E23" s="22">
        <v>0</v>
      </c>
      <c r="F23" s="22">
        <v>1851.5</v>
      </c>
      <c r="G23" s="22">
        <v>1803.8</v>
      </c>
      <c r="H23" s="22">
        <v>0</v>
      </c>
      <c r="I23" s="22">
        <f t="shared" si="1"/>
        <v>0</v>
      </c>
      <c r="J23" s="22">
        <f t="shared" si="0"/>
        <v>-1803.8</v>
      </c>
      <c r="K23" s="22">
        <f t="shared" si="0"/>
        <v>0</v>
      </c>
      <c r="L23" s="32"/>
      <c r="M23" s="32"/>
      <c r="N23" s="32"/>
      <c r="O23" s="32"/>
      <c r="P23" s="32"/>
      <c r="Q23" s="32"/>
    </row>
    <row r="24" spans="1:17" s="23" customFormat="1" ht="57" customHeight="1" x14ac:dyDescent="0.25">
      <c r="A24" s="7">
        <v>16</v>
      </c>
      <c r="B24" s="8" t="s">
        <v>42</v>
      </c>
      <c r="C24" s="22">
        <v>216.8</v>
      </c>
      <c r="D24" s="22">
        <v>216.8</v>
      </c>
      <c r="E24" s="22">
        <v>216.8</v>
      </c>
      <c r="F24" s="22">
        <v>216.8</v>
      </c>
      <c r="G24" s="22">
        <v>216.8</v>
      </c>
      <c r="H24" s="22">
        <v>216.8</v>
      </c>
      <c r="I24" s="22">
        <f t="shared" si="1"/>
        <v>0</v>
      </c>
      <c r="J24" s="22">
        <f t="shared" si="0"/>
        <v>0</v>
      </c>
      <c r="K24" s="22">
        <f t="shared" si="0"/>
        <v>0</v>
      </c>
      <c r="L24" s="31">
        <v>5356.2</v>
      </c>
      <c r="M24" s="31">
        <v>5356.2</v>
      </c>
      <c r="N24" s="31">
        <v>5356.2</v>
      </c>
      <c r="O24" s="31">
        <v>0</v>
      </c>
      <c r="P24" s="31">
        <v>0</v>
      </c>
      <c r="Q24" s="31">
        <v>0</v>
      </c>
    </row>
    <row r="25" spans="1:17" s="23" customFormat="1" ht="75.75" customHeight="1" x14ac:dyDescent="0.25">
      <c r="A25" s="20">
        <v>17</v>
      </c>
      <c r="B25" s="8" t="s">
        <v>43</v>
      </c>
      <c r="C25" s="22">
        <v>80</v>
      </c>
      <c r="D25" s="22">
        <v>80</v>
      </c>
      <c r="E25" s="22">
        <v>80</v>
      </c>
      <c r="F25" s="22">
        <v>80</v>
      </c>
      <c r="G25" s="22">
        <v>80</v>
      </c>
      <c r="H25" s="22">
        <v>80</v>
      </c>
      <c r="I25" s="22">
        <f t="shared" si="1"/>
        <v>0</v>
      </c>
      <c r="J25" s="22">
        <f t="shared" si="1"/>
        <v>0</v>
      </c>
      <c r="K25" s="22">
        <f t="shared" si="1"/>
        <v>0</v>
      </c>
      <c r="L25" s="45"/>
      <c r="M25" s="45"/>
      <c r="N25" s="45"/>
      <c r="O25" s="45"/>
      <c r="P25" s="45"/>
      <c r="Q25" s="45"/>
    </row>
    <row r="26" spans="1:17" ht="113.25" customHeight="1" x14ac:dyDescent="0.25">
      <c r="A26" s="7">
        <v>18</v>
      </c>
      <c r="B26" s="8" t="s">
        <v>18</v>
      </c>
      <c r="C26" s="22">
        <v>5059.3999999999996</v>
      </c>
      <c r="D26" s="22">
        <v>5059.3999999999996</v>
      </c>
      <c r="E26" s="22">
        <v>5059.3999999999996</v>
      </c>
      <c r="F26" s="22">
        <v>4760.2</v>
      </c>
      <c r="G26" s="22">
        <v>4760.2</v>
      </c>
      <c r="H26" s="22">
        <v>4760.2</v>
      </c>
      <c r="I26" s="22">
        <f t="shared" si="1"/>
        <v>299.19999999999982</v>
      </c>
      <c r="J26" s="22">
        <f t="shared" si="1"/>
        <v>299.19999999999982</v>
      </c>
      <c r="K26" s="22">
        <f t="shared" si="1"/>
        <v>299.19999999999982</v>
      </c>
      <c r="L26" s="32"/>
      <c r="M26" s="32"/>
      <c r="N26" s="32"/>
      <c r="O26" s="32"/>
      <c r="P26" s="32"/>
      <c r="Q26" s="32"/>
    </row>
    <row r="27" spans="1:17" ht="71.25" customHeight="1" x14ac:dyDescent="0.25">
      <c r="A27" s="20">
        <v>19</v>
      </c>
      <c r="B27" s="8" t="s">
        <v>53</v>
      </c>
      <c r="C27" s="22">
        <v>9550.5</v>
      </c>
      <c r="D27" s="22">
        <v>9550.5</v>
      </c>
      <c r="E27" s="22">
        <v>9550.5</v>
      </c>
      <c r="F27" s="22">
        <v>0</v>
      </c>
      <c r="G27" s="22">
        <v>0</v>
      </c>
      <c r="H27" s="22">
        <v>0</v>
      </c>
      <c r="I27" s="22">
        <f t="shared" si="1"/>
        <v>9550.5</v>
      </c>
      <c r="J27" s="22">
        <f t="shared" si="1"/>
        <v>9550.5</v>
      </c>
      <c r="K27" s="22">
        <f t="shared" si="1"/>
        <v>9550.5</v>
      </c>
      <c r="L27" s="22">
        <v>9550.5</v>
      </c>
      <c r="M27" s="22">
        <v>9550.5</v>
      </c>
      <c r="N27" s="22">
        <v>9550.5</v>
      </c>
      <c r="O27" s="22">
        <f t="shared" ref="O27:O39" si="2">C27-L27</f>
        <v>0</v>
      </c>
      <c r="P27" s="22">
        <f>D27-M27</f>
        <v>0</v>
      </c>
      <c r="Q27" s="22">
        <f>E27-N27</f>
        <v>0</v>
      </c>
    </row>
    <row r="28" spans="1:17" ht="43.5" customHeight="1" x14ac:dyDescent="0.25">
      <c r="A28" s="7">
        <v>20</v>
      </c>
      <c r="B28" s="8" t="s">
        <v>44</v>
      </c>
      <c r="C28" s="22">
        <v>611.1</v>
      </c>
      <c r="D28" s="22">
        <v>611.1</v>
      </c>
      <c r="E28" s="22">
        <v>611.1</v>
      </c>
      <c r="F28" s="22">
        <v>611.1</v>
      </c>
      <c r="G28" s="22">
        <v>611.1</v>
      </c>
      <c r="H28" s="22">
        <v>611.1</v>
      </c>
      <c r="I28" s="22">
        <f t="shared" si="1"/>
        <v>0</v>
      </c>
      <c r="J28" s="22">
        <f t="shared" si="1"/>
        <v>0</v>
      </c>
      <c r="K28" s="22">
        <f t="shared" si="1"/>
        <v>0</v>
      </c>
      <c r="L28" s="22">
        <v>611.1</v>
      </c>
      <c r="M28" s="22">
        <v>611.1</v>
      </c>
      <c r="N28" s="22">
        <v>611.1</v>
      </c>
      <c r="O28" s="22">
        <f t="shared" si="2"/>
        <v>0</v>
      </c>
      <c r="P28" s="22">
        <f>D28-M28</f>
        <v>0</v>
      </c>
      <c r="Q28" s="22">
        <f>E28-N28</f>
        <v>0</v>
      </c>
    </row>
    <row r="29" spans="1:17" ht="248.25" customHeight="1" x14ac:dyDescent="0.25">
      <c r="A29" s="20">
        <v>21</v>
      </c>
      <c r="B29" s="8" t="s">
        <v>54</v>
      </c>
      <c r="C29" s="22">
        <v>7297.1</v>
      </c>
      <c r="D29" s="22">
        <v>7297.1</v>
      </c>
      <c r="E29" s="22">
        <v>7297.1</v>
      </c>
      <c r="F29" s="22">
        <v>0</v>
      </c>
      <c r="G29" s="22">
        <v>0</v>
      </c>
      <c r="H29" s="22">
        <v>0</v>
      </c>
      <c r="I29" s="22">
        <f t="shared" si="1"/>
        <v>7297.1</v>
      </c>
      <c r="J29" s="22">
        <f t="shared" si="1"/>
        <v>7297.1</v>
      </c>
      <c r="K29" s="22">
        <f t="shared" si="1"/>
        <v>7297.1</v>
      </c>
      <c r="L29" s="31">
        <v>16649.2</v>
      </c>
      <c r="M29" s="31">
        <v>16649.2</v>
      </c>
      <c r="N29" s="31">
        <v>16649.2</v>
      </c>
      <c r="O29" s="31">
        <v>0</v>
      </c>
      <c r="P29" s="31">
        <v>0</v>
      </c>
      <c r="Q29" s="31">
        <v>0</v>
      </c>
    </row>
    <row r="30" spans="1:17" ht="94.5" customHeight="1" x14ac:dyDescent="0.25">
      <c r="A30" s="7">
        <v>22</v>
      </c>
      <c r="B30" s="8" t="s">
        <v>55</v>
      </c>
      <c r="C30" s="22">
        <v>9291.2000000000007</v>
      </c>
      <c r="D30" s="22">
        <v>9291.2000000000007</v>
      </c>
      <c r="E30" s="22">
        <v>9291.2000000000007</v>
      </c>
      <c r="F30" s="22">
        <v>0</v>
      </c>
      <c r="G30" s="22">
        <v>0</v>
      </c>
      <c r="H30" s="22">
        <v>0</v>
      </c>
      <c r="I30" s="22">
        <f t="shared" si="1"/>
        <v>9291.2000000000007</v>
      </c>
      <c r="J30" s="22">
        <f t="shared" si="1"/>
        <v>9291.2000000000007</v>
      </c>
      <c r="K30" s="22">
        <f t="shared" si="1"/>
        <v>9291.2000000000007</v>
      </c>
      <c r="L30" s="45"/>
      <c r="M30" s="45"/>
      <c r="N30" s="45"/>
      <c r="O30" s="45"/>
      <c r="P30" s="45"/>
      <c r="Q30" s="45"/>
    </row>
    <row r="31" spans="1:17" ht="177" customHeight="1" x14ac:dyDescent="0.25">
      <c r="A31" s="20">
        <v>23</v>
      </c>
      <c r="B31" s="8" t="s">
        <v>56</v>
      </c>
      <c r="C31" s="22">
        <v>60.9</v>
      </c>
      <c r="D31" s="22">
        <v>60.9</v>
      </c>
      <c r="E31" s="22">
        <v>60.9</v>
      </c>
      <c r="F31" s="22">
        <v>0</v>
      </c>
      <c r="G31" s="22">
        <v>0</v>
      </c>
      <c r="H31" s="22">
        <v>0</v>
      </c>
      <c r="I31" s="22">
        <f t="shared" si="1"/>
        <v>60.9</v>
      </c>
      <c r="J31" s="22">
        <f t="shared" si="1"/>
        <v>60.9</v>
      </c>
      <c r="K31" s="22">
        <f t="shared" si="1"/>
        <v>60.9</v>
      </c>
      <c r="L31" s="32"/>
      <c r="M31" s="32"/>
      <c r="N31" s="32"/>
      <c r="O31" s="32"/>
      <c r="P31" s="32"/>
      <c r="Q31" s="32"/>
    </row>
    <row r="32" spans="1:17" ht="87.75" customHeight="1" x14ac:dyDescent="0.25">
      <c r="A32" s="7">
        <v>24</v>
      </c>
      <c r="B32" s="8" t="s">
        <v>57</v>
      </c>
      <c r="C32" s="22">
        <v>7483.5</v>
      </c>
      <c r="D32" s="22">
        <v>7634.8</v>
      </c>
      <c r="E32" s="22">
        <v>7634.8</v>
      </c>
      <c r="F32" s="22">
        <v>0</v>
      </c>
      <c r="G32" s="22">
        <v>0</v>
      </c>
      <c r="H32" s="22">
        <v>0</v>
      </c>
      <c r="I32" s="22">
        <f t="shared" si="1"/>
        <v>7483.5</v>
      </c>
      <c r="J32" s="22">
        <f t="shared" si="1"/>
        <v>7634.8</v>
      </c>
      <c r="K32" s="22">
        <f t="shared" si="1"/>
        <v>7634.8</v>
      </c>
      <c r="L32" s="31">
        <v>34031.9</v>
      </c>
      <c r="M32" s="31">
        <v>34437.699999999997</v>
      </c>
      <c r="N32" s="31">
        <v>34437.699999999997</v>
      </c>
      <c r="O32" s="31">
        <v>0</v>
      </c>
      <c r="P32" s="31">
        <v>0</v>
      </c>
      <c r="Q32" s="31">
        <v>0</v>
      </c>
    </row>
    <row r="33" spans="1:17" ht="79.5" customHeight="1" x14ac:dyDescent="0.25">
      <c r="A33" s="20">
        <v>25</v>
      </c>
      <c r="B33" s="8" t="s">
        <v>58</v>
      </c>
      <c r="C33" s="22">
        <v>9873.7999999999993</v>
      </c>
      <c r="D33" s="22">
        <v>10128.299999999999</v>
      </c>
      <c r="E33" s="22">
        <v>10128.299999999999</v>
      </c>
      <c r="F33" s="22">
        <v>0</v>
      </c>
      <c r="G33" s="22">
        <v>0</v>
      </c>
      <c r="H33" s="22">
        <v>0</v>
      </c>
      <c r="I33" s="22">
        <f t="shared" si="1"/>
        <v>9873.7999999999993</v>
      </c>
      <c r="J33" s="22">
        <f t="shared" si="1"/>
        <v>10128.299999999999</v>
      </c>
      <c r="K33" s="22">
        <f t="shared" si="1"/>
        <v>10128.299999999999</v>
      </c>
      <c r="L33" s="45"/>
      <c r="M33" s="45"/>
      <c r="N33" s="45"/>
      <c r="O33" s="45"/>
      <c r="P33" s="45"/>
      <c r="Q33" s="45"/>
    </row>
    <row r="34" spans="1:17" ht="193.5" customHeight="1" x14ac:dyDescent="0.25">
      <c r="A34" s="7">
        <v>26</v>
      </c>
      <c r="B34" s="8" t="s">
        <v>59</v>
      </c>
      <c r="C34" s="22">
        <v>16674.599999999999</v>
      </c>
      <c r="D34" s="22">
        <v>16674.599999999999</v>
      </c>
      <c r="E34" s="22">
        <v>16674.599999999999</v>
      </c>
      <c r="F34" s="22">
        <v>0</v>
      </c>
      <c r="G34" s="22">
        <v>0</v>
      </c>
      <c r="H34" s="22">
        <v>0</v>
      </c>
      <c r="I34" s="22">
        <f t="shared" si="1"/>
        <v>16674.599999999999</v>
      </c>
      <c r="J34" s="22">
        <f t="shared" si="1"/>
        <v>16674.599999999999</v>
      </c>
      <c r="K34" s="22">
        <f t="shared" si="1"/>
        <v>16674.599999999999</v>
      </c>
      <c r="L34" s="32"/>
      <c r="M34" s="32"/>
      <c r="N34" s="32"/>
      <c r="O34" s="32"/>
      <c r="P34" s="32"/>
      <c r="Q34" s="32"/>
    </row>
    <row r="35" spans="1:17" ht="60" x14ac:dyDescent="0.25">
      <c r="A35" s="20">
        <v>27</v>
      </c>
      <c r="B35" s="9" t="s">
        <v>60</v>
      </c>
      <c r="C35" s="22">
        <v>9753.2999999999993</v>
      </c>
      <c r="D35" s="22">
        <v>9753.2999999999993</v>
      </c>
      <c r="E35" s="22">
        <v>9753.2999999999993</v>
      </c>
      <c r="F35" s="22">
        <v>9201.1</v>
      </c>
      <c r="G35" s="22">
        <v>9201.1</v>
      </c>
      <c r="H35" s="22">
        <v>9201.1</v>
      </c>
      <c r="I35" s="22">
        <f t="shared" si="1"/>
        <v>552.19999999999891</v>
      </c>
      <c r="J35" s="22">
        <f t="shared" si="1"/>
        <v>552.19999999999891</v>
      </c>
      <c r="K35" s="22">
        <f t="shared" si="1"/>
        <v>552.19999999999891</v>
      </c>
      <c r="L35" s="22">
        <v>9753.2999999999993</v>
      </c>
      <c r="M35" s="22">
        <v>9753.2999999999993</v>
      </c>
      <c r="N35" s="22">
        <v>9753.2999999999993</v>
      </c>
      <c r="O35" s="22">
        <f t="shared" si="2"/>
        <v>0</v>
      </c>
      <c r="P35" s="22">
        <f t="shared" ref="P35:Q39" si="3">D35-M35</f>
        <v>0</v>
      </c>
      <c r="Q35" s="22">
        <f t="shared" si="3"/>
        <v>0</v>
      </c>
    </row>
    <row r="36" spans="1:17" ht="60" x14ac:dyDescent="0.25">
      <c r="A36" s="7">
        <v>28</v>
      </c>
      <c r="B36" s="8" t="s">
        <v>27</v>
      </c>
      <c r="C36" s="22">
        <v>3994.7</v>
      </c>
      <c r="D36" s="22">
        <v>0</v>
      </c>
      <c r="E36" s="22">
        <v>0</v>
      </c>
      <c r="F36" s="22">
        <v>4515.7</v>
      </c>
      <c r="G36" s="22">
        <v>0</v>
      </c>
      <c r="H36" s="22">
        <v>0</v>
      </c>
      <c r="I36" s="22">
        <f t="shared" si="1"/>
        <v>-521</v>
      </c>
      <c r="J36" s="22">
        <f t="shared" si="1"/>
        <v>0</v>
      </c>
      <c r="K36" s="22">
        <f t="shared" si="1"/>
        <v>0</v>
      </c>
      <c r="L36" s="22">
        <v>3994.7</v>
      </c>
      <c r="M36" s="22">
        <v>0</v>
      </c>
      <c r="N36" s="22">
        <v>0</v>
      </c>
      <c r="O36" s="22">
        <f t="shared" si="2"/>
        <v>0</v>
      </c>
      <c r="P36" s="22">
        <f t="shared" si="3"/>
        <v>0</v>
      </c>
      <c r="Q36" s="22">
        <f t="shared" si="3"/>
        <v>0</v>
      </c>
    </row>
    <row r="37" spans="1:17" x14ac:dyDescent="0.25">
      <c r="A37" s="7"/>
      <c r="B37" s="11" t="s">
        <v>33</v>
      </c>
      <c r="C37" s="22">
        <f>C9+C10+C13+C14+C17+C18+C19+C20+C21+C22+C23+C24+C25+C26+C28+C35+C36</f>
        <v>261958.10000000003</v>
      </c>
      <c r="D37" s="22">
        <f t="shared" ref="D37:H37" si="4">D9+D10+D13+D14+D17+D18+D19+D20+D21+D22+D23+D24+D25+D26+D28+D35+D36</f>
        <v>246337</v>
      </c>
      <c r="E37" s="22">
        <f t="shared" si="4"/>
        <v>253799</v>
      </c>
      <c r="F37" s="22">
        <f t="shared" si="4"/>
        <v>264197.60000000009</v>
      </c>
      <c r="G37" s="22">
        <f t="shared" si="4"/>
        <v>261033.50000000006</v>
      </c>
      <c r="H37" s="22">
        <f t="shared" si="4"/>
        <v>260503.60000000006</v>
      </c>
      <c r="I37" s="22">
        <f t="shared" si="1"/>
        <v>-2239.5000000000582</v>
      </c>
      <c r="J37" s="22">
        <f t="shared" si="1"/>
        <v>-14696.500000000058</v>
      </c>
      <c r="K37" s="22">
        <f t="shared" si="1"/>
        <v>-6704.600000000064</v>
      </c>
      <c r="L37" s="22">
        <v>261958.1</v>
      </c>
      <c r="M37" s="22">
        <v>246337</v>
      </c>
      <c r="N37" s="22">
        <f t="shared" ref="N37" si="5">N9+N10+N13+N14+N17+N18+N19+N20+N21+N22+N23+N24+N25+N26+N28+N35+N36</f>
        <v>253799</v>
      </c>
      <c r="O37" s="22">
        <f t="shared" si="2"/>
        <v>0</v>
      </c>
      <c r="P37" s="22">
        <f t="shared" si="3"/>
        <v>0</v>
      </c>
      <c r="Q37" s="22">
        <f t="shared" si="3"/>
        <v>0</v>
      </c>
    </row>
    <row r="38" spans="1:17" x14ac:dyDescent="0.25">
      <c r="A38" s="7"/>
      <c r="B38" s="8" t="s">
        <v>45</v>
      </c>
      <c r="C38" s="22">
        <f>C11+C12+C15+C16+C27+C29+C30+C31+C32+C33+C34</f>
        <v>509487.69999999995</v>
      </c>
      <c r="D38" s="22">
        <f t="shared" ref="D38:H38" si="6">D11+D12+D15+D16+D27+D29+D30+D31+D32+D33+D34</f>
        <v>509893.49999999994</v>
      </c>
      <c r="E38" s="22">
        <f t="shared" si="6"/>
        <v>509893.49999999994</v>
      </c>
      <c r="F38" s="22">
        <f t="shared" si="6"/>
        <v>0</v>
      </c>
      <c r="G38" s="22">
        <f t="shared" si="6"/>
        <v>0</v>
      </c>
      <c r="H38" s="22">
        <f t="shared" si="6"/>
        <v>0</v>
      </c>
      <c r="I38" s="22">
        <f t="shared" si="1"/>
        <v>509487.69999999995</v>
      </c>
      <c r="J38" s="22">
        <f t="shared" si="1"/>
        <v>509893.49999999994</v>
      </c>
      <c r="K38" s="22">
        <f t="shared" si="1"/>
        <v>509893.49999999994</v>
      </c>
      <c r="L38" s="22">
        <f>L11+L15+L27+L29+L32</f>
        <v>509487.7</v>
      </c>
      <c r="M38" s="22">
        <f t="shared" ref="M38:N38" si="7">M11+M15+M27+M29+M32</f>
        <v>509893.5</v>
      </c>
      <c r="N38" s="22">
        <f t="shared" si="7"/>
        <v>509893.5</v>
      </c>
      <c r="O38" s="22">
        <f t="shared" si="2"/>
        <v>0</v>
      </c>
      <c r="P38" s="22">
        <f t="shared" si="3"/>
        <v>0</v>
      </c>
      <c r="Q38" s="22">
        <f t="shared" si="3"/>
        <v>0</v>
      </c>
    </row>
    <row r="39" spans="1:17" x14ac:dyDescent="0.25">
      <c r="A39" s="10"/>
      <c r="B39" s="11" t="s">
        <v>46</v>
      </c>
      <c r="C39" s="22">
        <f>C37+C38</f>
        <v>771445.8</v>
      </c>
      <c r="D39" s="22">
        <f t="shared" ref="D39:H39" si="8">D37+D38</f>
        <v>756230.5</v>
      </c>
      <c r="E39" s="22">
        <f t="shared" si="8"/>
        <v>763692.5</v>
      </c>
      <c r="F39" s="22">
        <f t="shared" si="8"/>
        <v>264197.60000000009</v>
      </c>
      <c r="G39" s="22">
        <f t="shared" si="8"/>
        <v>261033.50000000006</v>
      </c>
      <c r="H39" s="22">
        <f t="shared" si="8"/>
        <v>260503.60000000006</v>
      </c>
      <c r="I39" s="22">
        <f t="shared" si="1"/>
        <v>507248.19999999995</v>
      </c>
      <c r="J39" s="22">
        <f t="shared" si="1"/>
        <v>495196.99999999994</v>
      </c>
      <c r="K39" s="22">
        <f t="shared" si="1"/>
        <v>503188.89999999991</v>
      </c>
      <c r="L39" s="22">
        <f>L37+L38</f>
        <v>771445.8</v>
      </c>
      <c r="M39" s="22">
        <f t="shared" ref="M39:N39" si="9">M37+M38</f>
        <v>756230.5</v>
      </c>
      <c r="N39" s="22">
        <f t="shared" si="9"/>
        <v>763692.5</v>
      </c>
      <c r="O39" s="22">
        <f t="shared" si="2"/>
        <v>0</v>
      </c>
      <c r="P39" s="22">
        <f t="shared" si="3"/>
        <v>0</v>
      </c>
      <c r="Q39" s="22">
        <f t="shared" si="3"/>
        <v>0</v>
      </c>
    </row>
    <row r="40" spans="1:17" x14ac:dyDescent="0.25">
      <c r="A40" s="16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x14ac:dyDescent="0.25">
      <c r="A41" s="16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x14ac:dyDescent="0.25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x14ac:dyDescent="0.25">
      <c r="B43" s="2"/>
    </row>
    <row r="44" spans="1:17" x14ac:dyDescent="0.25">
      <c r="B44" s="2"/>
    </row>
    <row r="45" spans="1:17" x14ac:dyDescent="0.25">
      <c r="B45" s="2"/>
      <c r="C45" s="3"/>
      <c r="D45" s="3"/>
      <c r="E45" s="3"/>
      <c r="F45" s="3"/>
      <c r="G45" s="3"/>
      <c r="H45" s="3"/>
      <c r="I45" s="4"/>
      <c r="J45" s="4"/>
      <c r="K45" s="3"/>
      <c r="L45" s="4"/>
      <c r="M45" s="4"/>
      <c r="N45" s="4"/>
    </row>
    <row r="46" spans="1:17" x14ac:dyDescent="0.25">
      <c r="B46" s="2"/>
      <c r="C46" s="3"/>
      <c r="D46" s="3"/>
      <c r="E46" s="3"/>
      <c r="F46" s="3"/>
      <c r="G46" s="3"/>
      <c r="H46" s="3"/>
      <c r="I46" s="4"/>
      <c r="J46" s="4"/>
      <c r="K46" s="3"/>
      <c r="L46" s="4"/>
      <c r="M46" s="4"/>
      <c r="N46" s="4"/>
    </row>
    <row r="47" spans="1:17" x14ac:dyDescent="0.25">
      <c r="B47" s="2"/>
      <c r="D47" s="5"/>
      <c r="E47" s="5"/>
      <c r="F47" s="3"/>
      <c r="G47" s="3"/>
      <c r="H47" s="3"/>
      <c r="I47" s="4"/>
      <c r="J47" s="4"/>
      <c r="K47" s="3"/>
      <c r="L47" s="4"/>
      <c r="M47" s="4"/>
      <c r="N47" s="4"/>
    </row>
    <row r="48" spans="1:17" x14ac:dyDescent="0.25">
      <c r="B48" s="2"/>
    </row>
    <row r="49" spans="2:14" x14ac:dyDescent="0.25"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x14ac:dyDescent="0.25">
      <c r="B50" s="2"/>
    </row>
    <row r="51" spans="2:14" x14ac:dyDescent="0.25">
      <c r="B51" s="2"/>
    </row>
    <row r="52" spans="2:14" x14ac:dyDescent="0.25">
      <c r="B52" s="2"/>
    </row>
    <row r="53" spans="2:14" x14ac:dyDescent="0.25">
      <c r="B53" s="2"/>
    </row>
    <row r="54" spans="2:14" x14ac:dyDescent="0.25">
      <c r="B54" s="2"/>
    </row>
    <row r="55" spans="2:14" x14ac:dyDescent="0.25">
      <c r="B55" s="2"/>
    </row>
    <row r="56" spans="2:14" x14ac:dyDescent="0.25">
      <c r="B56" s="2"/>
    </row>
    <row r="57" spans="2:14" x14ac:dyDescent="0.25">
      <c r="B57" s="2"/>
    </row>
    <row r="58" spans="2:14" x14ac:dyDescent="0.25">
      <c r="B58" s="2"/>
    </row>
    <row r="59" spans="2:14" x14ac:dyDescent="0.25">
      <c r="B59" s="2"/>
    </row>
    <row r="60" spans="2:14" x14ac:dyDescent="0.25">
      <c r="B60" s="2"/>
    </row>
    <row r="61" spans="2:14" x14ac:dyDescent="0.25">
      <c r="B61" s="2"/>
    </row>
    <row r="62" spans="2:14" x14ac:dyDescent="0.25">
      <c r="B62" s="2"/>
    </row>
    <row r="63" spans="2:14" x14ac:dyDescent="0.25">
      <c r="B63" s="2"/>
    </row>
    <row r="64" spans="2:14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</sheetData>
  <mergeCells count="71">
    <mergeCell ref="Q15:Q16"/>
    <mergeCell ref="L29:L31"/>
    <mergeCell ref="M29:M31"/>
    <mergeCell ref="N29:N31"/>
    <mergeCell ref="O29:O31"/>
    <mergeCell ref="P29:P31"/>
    <mergeCell ref="Q29:Q31"/>
    <mergeCell ref="L15:L16"/>
    <mergeCell ref="M15:M16"/>
    <mergeCell ref="Q32:Q34"/>
    <mergeCell ref="L32:L34"/>
    <mergeCell ref="M32:M34"/>
    <mergeCell ref="N32:N34"/>
    <mergeCell ref="O32:O34"/>
    <mergeCell ref="P32:P34"/>
    <mergeCell ref="N15:N16"/>
    <mergeCell ref="O15:O16"/>
    <mergeCell ref="P15:P16"/>
    <mergeCell ref="Q22:Q23"/>
    <mergeCell ref="L24:L26"/>
    <mergeCell ref="M24:M26"/>
    <mergeCell ref="N24:N26"/>
    <mergeCell ref="O24:O26"/>
    <mergeCell ref="P24:P26"/>
    <mergeCell ref="Q24:Q26"/>
    <mergeCell ref="L22:L23"/>
    <mergeCell ref="M22:M23"/>
    <mergeCell ref="N22:N23"/>
    <mergeCell ref="O22:O23"/>
    <mergeCell ref="P22:P23"/>
    <mergeCell ref="Q17:Q19"/>
    <mergeCell ref="Q20:Q21"/>
    <mergeCell ref="L17:L19"/>
    <mergeCell ref="M17:M19"/>
    <mergeCell ref="N17:N19"/>
    <mergeCell ref="O17:O19"/>
    <mergeCell ref="P17:P19"/>
    <mergeCell ref="L20:L21"/>
    <mergeCell ref="M20:M21"/>
    <mergeCell ref="N20:N21"/>
    <mergeCell ref="O20:O21"/>
    <mergeCell ref="P20:P21"/>
    <mergeCell ref="N9:N10"/>
    <mergeCell ref="Q13:Q14"/>
    <mergeCell ref="L11:L12"/>
    <mergeCell ref="M11:M12"/>
    <mergeCell ref="N11:N12"/>
    <mergeCell ref="O11:O12"/>
    <mergeCell ref="P11:P12"/>
    <mergeCell ref="Q11:Q12"/>
    <mergeCell ref="L13:L14"/>
    <mergeCell ref="M13:M14"/>
    <mergeCell ref="N13:N14"/>
    <mergeCell ref="O13:O14"/>
    <mergeCell ref="P13:P14"/>
    <mergeCell ref="A4:Q4"/>
    <mergeCell ref="P1:Q1"/>
    <mergeCell ref="O2:Q2"/>
    <mergeCell ref="P3:Q3"/>
    <mergeCell ref="O9:O10"/>
    <mergeCell ref="P9:P10"/>
    <mergeCell ref="O6:Q6"/>
    <mergeCell ref="B6:B7"/>
    <mergeCell ref="A6:A7"/>
    <mergeCell ref="C6:E6"/>
    <mergeCell ref="F6:H6"/>
    <mergeCell ref="I6:K6"/>
    <mergeCell ref="L6:N6"/>
    <mergeCell ref="Q9:Q10"/>
    <mergeCell ref="L9:L10"/>
    <mergeCell ref="M9:M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2016-11-22T06:37:31Z</dcterms:modified>
</cp:coreProperties>
</file>